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СВОД МСУ" sheetId="1" r:id="rId1"/>
    <sheet name="СВОД отельн.расходы" sheetId="2" r:id="rId2"/>
  </sheets>
  <definedNames>
    <definedName name="_xlnm.Print_Titles" localSheetId="0">'СВОД МСУ'!$5:$8</definedName>
    <definedName name="_xlnm.Print_Titles" localSheetId="1">'СВОД отельн.расходы'!$5:$8</definedName>
    <definedName name="_xlnm.Print_Area" localSheetId="0">'СВОД МСУ'!$C$2:$AC$82</definedName>
    <definedName name="_xlnm.Print_Area" localSheetId="1">'СВОД отельн.расходы'!$C$2:$AC$31</definedName>
  </definedNames>
  <calcPr fullCalcOnLoad="1"/>
</workbook>
</file>

<file path=xl/sharedStrings.xml><?xml version="1.0" encoding="utf-8"?>
<sst xmlns="http://schemas.openxmlformats.org/spreadsheetml/2006/main" count="1533" uniqueCount="1209">
  <si>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</si>
  <si>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TABLENAME=UTBL_OBJ1000368|FIELDS=D_KA1,D_KA2|VALUES=3000114,3000604</t>
  </si>
  <si>
    <t>РП-А-2300</t>
  </si>
  <si>
    <t>TABLENAME=UTBL_OBJ1000368|FIELDS=D_KA1,D_KA2|VALUES=3000115,3000601</t>
  </si>
  <si>
    <t>TABLENAME=UTBL_OBJ1000368|FIELDS=D_KA1,D_KA2|VALUES=3000115,3000615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</si>
  <si>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</si>
  <si>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</si>
  <si>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</si>
  <si>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</si>
  <si>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</si>
  <si>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TABLENAME=UTBL_OBJ1000368|FIELDS=D_KA1,D_KA2|VALUES=3000105,3000613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</si>
  <si>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</si>
  <si>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</si>
  <si>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</si>
  <si>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</si>
  <si>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</si>
  <si>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</si>
  <si>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</si>
  <si>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</si>
  <si>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</si>
  <si>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</si>
  <si>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</si>
  <si>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</si>
  <si>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</si>
  <si>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</si>
  <si>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</si>
  <si>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</si>
  <si>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</si>
  <si>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</si>
  <si>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</si>
  <si>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</si>
  <si>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</si>
  <si>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</si>
  <si>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</si>
  <si>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</si>
  <si>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</si>
  <si>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</si>
  <si>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</si>
  <si>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</si>
  <si>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</si>
  <si>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</si>
  <si>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</si>
  <si>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</si>
  <si>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</si>
  <si>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TABLENAME=UTBL_OBJ1000368|FIELDS=D_KA1,D_KA2|VALUES=3000057,3000614</t>
  </si>
  <si>
    <t>TABLENAME=UTBL_OBJ1000368|FIELDS=D_KA1,D_KA2|VALUES=3000057,3000604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</si>
  <si>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</si>
  <si>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</si>
  <si>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</si>
  <si>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</si>
  <si>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</si>
  <si>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</si>
  <si>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TABLENAME=UTBL_OBJ1000368|FIELDS=D_KA1,D_KA2|VALUES=3000109,3000613</t>
  </si>
  <si>
    <t>TABLENAME=UTBL_OBJ1000368|FIELDS=D_KA1,D_KA2|VALUES=3000109,3000614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</si>
  <si>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</si>
  <si>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</si>
  <si>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</si>
  <si>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TABLENAME=UTBL_OBJ1000368|FIELDS=D_KA1,D_KA2|VALUES=3000128,3000604</t>
  </si>
  <si>
    <t>РП-А-3700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</si>
  <si>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</si>
  <si>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</si>
  <si>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</si>
  <si>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</si>
  <si>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</si>
  <si>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</si>
  <si>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</si>
  <si>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</si>
  <si>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</si>
  <si>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</si>
  <si>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</si>
  <si>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</si>
  <si>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</si>
  <si>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</si>
  <si>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</si>
  <si>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</si>
  <si>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</si>
  <si>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</si>
  <si>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1944,3</t>
  </si>
  <si>
    <t>0107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</si>
  <si>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</si>
  <si>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</si>
  <si>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</si>
  <si>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</si>
  <si>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</si>
  <si>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</si>
  <si>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</si>
  <si>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</si>
  <si>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</si>
  <si>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</si>
  <si>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</si>
  <si>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</si>
  <si>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</si>
  <si>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</si>
  <si>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</si>
  <si>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</si>
  <si>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</si>
  <si>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0501</t>
  </si>
  <si>
    <t>0310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</si>
  <si>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</si>
  <si>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</si>
  <si>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</si>
  <si>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TABLENAME=UTBL_OBJ1000368|FIELDS=D_KA1,D_KA2|VALUES=3000643,3000618</t>
  </si>
  <si>
    <t>TABLENAME=UTBL_OBJ1000368|FIELDS=D_KA1,D_KA2|VALUES=3000643,3000619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</si>
  <si>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</si>
  <si>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</si>
  <si>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</si>
  <si>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</si>
  <si>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</si>
  <si>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</si>
  <si>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</si>
  <si>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</si>
  <si>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</si>
  <si>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</si>
  <si>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</si>
  <si>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</si>
  <si>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TABLENAME=UTBL_OBJ1000368|FIELDS=D_KA1,D_KA2|VALUES=3000130,3000608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</si>
  <si>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</si>
  <si>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</si>
  <si>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</si>
  <si>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</si>
  <si>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</si>
  <si>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</si>
  <si>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</si>
  <si>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</si>
  <si>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</si>
  <si>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</si>
  <si>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</si>
  <si>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</si>
  <si>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</si>
  <si>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</si>
  <si>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</si>
  <si>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</si>
  <si>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</si>
  <si>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</si>
  <si>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</si>
  <si>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</si>
  <si>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</si>
  <si>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</si>
  <si>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</si>
  <si>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</si>
  <si>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</si>
  <si>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</si>
  <si>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</si>
  <si>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</si>
  <si>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</si>
  <si>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</si>
  <si>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</si>
  <si>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</si>
  <si>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</si>
  <si>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</si>
  <si>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</si>
  <si>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</si>
  <si>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</si>
  <si>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</si>
  <si>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</si>
  <si>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</si>
  <si>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 xml:space="preserve">Закон ЧР от 30.11.2006 №55 "О наделении органов местного самоуправления в ЧР отдельными государственными полномочиями"  </t>
  </si>
  <si>
    <t xml:space="preserve">Закон ЧР от 30.11.2006 №55 "О наделении органов местного самоуправления в ЧР отдельными государственными полномочиями"       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</si>
  <si>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</si>
  <si>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</si>
  <si>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</si>
  <si>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</si>
  <si>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</si>
  <si>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TABLENAME=UTBL_OBJ1000368|FIELDS=D_KA1,D_KA2|VALUES=3000119,3000616</t>
  </si>
  <si>
    <t>TABLENAME=UTBL_OBJ1000368|FIELDS=D_KA1,D_KA2|VALUES=3000119,3000617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</si>
  <si>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</si>
  <si>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</si>
  <si>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</si>
  <si>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</si>
  <si>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</si>
  <si>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</si>
  <si>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</si>
  <si>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</si>
  <si>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</si>
  <si>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</si>
  <si>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</si>
  <si>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</si>
  <si>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</si>
  <si>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</si>
  <si>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</si>
  <si>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</si>
  <si>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</si>
  <si>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</si>
  <si>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Сводный реестр расходных обязательств сельских (городского) поселений Вурнарского района на 31.12.2010г</t>
  </si>
  <si>
    <t>TABLENAME=UTBL_OBJ1000368|FIELDS=D_KA1,D_KA2|VALUES=3000020,3000609</t>
  </si>
  <si>
    <t>TABLENAME=UTBL_OBJ1000368|FIELDS=D_KA1,D_KA2|VALUES=3000020,3000610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</si>
  <si>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</si>
  <si>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</si>
  <si>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</si>
  <si>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</si>
  <si>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</si>
  <si>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</si>
  <si>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</si>
  <si>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</si>
  <si>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</si>
  <si>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</si>
  <si>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</si>
  <si>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</si>
  <si>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</si>
  <si>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</si>
  <si>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</si>
  <si>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</si>
  <si>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</si>
  <si>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</si>
  <si>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</si>
  <si>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</si>
  <si>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</si>
  <si>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</si>
  <si>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</si>
  <si>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</si>
  <si>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</si>
  <si>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</si>
  <si>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</si>
  <si>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</si>
  <si>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</si>
  <si>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</si>
  <si>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</si>
  <si>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</si>
  <si>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</si>
  <si>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</si>
  <si>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</si>
  <si>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</si>
  <si>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</si>
  <si>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</si>
  <si>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</si>
  <si>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</si>
  <si>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</si>
  <si>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Мероприятия в области коммунального хозяйства (приобретение котла и горелки газовой к отопительному сезону, приобретение дизгенератора и насоса для водоснабжения п.Вурнары)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</si>
  <si>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</si>
  <si>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</si>
  <si>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</si>
  <si>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</si>
  <si>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</si>
  <si>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</si>
  <si>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</si>
  <si>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</si>
  <si>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</si>
  <si>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</si>
  <si>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</si>
  <si>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</si>
  <si>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</si>
  <si>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</si>
  <si>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</si>
  <si>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</si>
  <si>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</si>
  <si>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</si>
  <si>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</si>
  <si>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</si>
  <si>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</si>
  <si>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</si>
  <si>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</si>
  <si>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</si>
  <si>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</si>
  <si>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</si>
  <si>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</si>
  <si>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</si>
  <si>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</si>
  <si>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</si>
  <si>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</si>
  <si>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</si>
  <si>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</si>
  <si>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</si>
  <si>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</si>
  <si>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</si>
  <si>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</si>
  <si>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</si>
  <si>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</si>
  <si>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</si>
  <si>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</si>
  <si>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</si>
  <si>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</si>
  <si>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</si>
  <si>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</si>
  <si>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</si>
  <si>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</si>
  <si>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</si>
  <si>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</si>
  <si>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</si>
  <si>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</si>
  <si>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</si>
  <si>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</si>
  <si>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</si>
  <si>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</si>
  <si>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</si>
  <si>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</si>
  <si>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</si>
  <si>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</si>
  <si>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</si>
  <si>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</si>
  <si>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</si>
  <si>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</si>
  <si>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</si>
  <si>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</si>
  <si>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</si>
  <si>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</si>
  <si>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</si>
  <si>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</si>
  <si>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Начальник финансового отдела</t>
  </si>
  <si>
    <t xml:space="preserve">администрации Вурнарского района </t>
  </si>
  <si>
    <t>Л.И. Анисимова</t>
  </si>
  <si>
    <t>01.06.2007, не установлен             01.01.2006, не установлен</t>
  </si>
  <si>
    <t>TABLENAME=UTBL_OBJ1000368|FIELDS=D_KA1,D_KA2|VALUES=3000205,3000620</t>
  </si>
  <si>
    <t>TABLENAME=UTBL_OBJ1000368|FIELDS=D_KA1,D_KA2|VALUES=3000205,3000622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</si>
  <si>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</si>
  <si>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</si>
  <si>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</si>
  <si>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</si>
  <si>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</si>
  <si>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</si>
  <si>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</si>
  <si>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</si>
  <si>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</si>
  <si>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</si>
  <si>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</si>
  <si>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</si>
  <si>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</si>
  <si>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</si>
  <si>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</si>
  <si>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</si>
  <si>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</si>
  <si>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</si>
  <si>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8</t>
  </si>
  <si>
    <t>гр.0</t>
  </si>
  <si>
    <t>гр.1</t>
  </si>
  <si>
    <t>гр.2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</si>
  <si>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</si>
  <si>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</si>
  <si>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</si>
  <si>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</si>
  <si>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</si>
  <si>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</si>
  <si>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</si>
  <si>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</si>
  <si>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</si>
  <si>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</si>
  <si>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</si>
  <si>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</si>
  <si>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</si>
  <si>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</si>
  <si>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0104</t>
  </si>
  <si>
    <t>0,0</t>
  </si>
  <si>
    <t>0,4</t>
  </si>
  <si>
    <t>1.3.1</t>
  </si>
  <si>
    <t>0502</t>
  </si>
  <si>
    <t>1003</t>
  </si>
  <si>
    <t>0801</t>
  </si>
  <si>
    <t>Резервные фонды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</si>
  <si>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</si>
  <si>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</si>
  <si>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</si>
  <si>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</si>
  <si>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</si>
  <si>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</si>
  <si>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</si>
  <si>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</si>
  <si>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</si>
  <si>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</si>
  <si>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</si>
  <si>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</si>
  <si>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</si>
  <si>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</si>
  <si>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</si>
  <si>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</si>
  <si>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</si>
  <si>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</si>
  <si>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</si>
  <si>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</si>
  <si>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</si>
  <si>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</si>
  <si>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TABLENAME=UTBL_OBJ1000368|FIELDS=D_KA1,D_KA2|VALUES=3000109,3000615</t>
  </si>
  <si>
    <t>Другие общегосударственные вопросы</t>
  </si>
  <si>
    <t>Социальное обеспечение населения</t>
  </si>
  <si>
    <t>пп.5,п.1 ст. 6               ст.36</t>
  </si>
  <si>
    <t>пп.5, п.1 ст.17</t>
  </si>
  <si>
    <t xml:space="preserve"> п.5 ст.8</t>
  </si>
  <si>
    <t>TABLENAME=UTBL_OBJ1000368|FIELDS=D_KA1,D_KA2|VALUES=3000060,3000624</t>
  </si>
  <si>
    <t>TABLENAME=UTBL_OBJ1000368|FIELDS=D_KA1,D_KA2|VALUES=3000060,3000608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</si>
  <si>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</si>
  <si>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</si>
  <si>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</si>
  <si>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</si>
  <si>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</si>
  <si>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</si>
  <si>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</si>
  <si>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</si>
  <si>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</si>
  <si>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</si>
  <si>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</si>
  <si>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</si>
  <si>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</si>
  <si>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</si>
  <si>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</si>
  <si>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</si>
  <si>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</si>
  <si>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</si>
  <si>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</si>
  <si>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</si>
  <si>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</si>
  <si>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</si>
  <si>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</si>
  <si>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</si>
  <si>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</si>
  <si>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</si>
  <si>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</si>
  <si>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</si>
  <si>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</si>
  <si>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</si>
  <si>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</si>
  <si>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</si>
  <si>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</si>
  <si>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</si>
  <si>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</si>
  <si>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</si>
  <si>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</si>
  <si>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</si>
  <si>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</si>
  <si>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</si>
  <si>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</si>
  <si>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</si>
  <si>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</si>
  <si>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</si>
  <si>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</si>
  <si>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</si>
  <si>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</si>
  <si>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</si>
  <si>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</si>
  <si>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</si>
  <si>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</si>
  <si>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</si>
  <si>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</si>
  <si>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</si>
  <si>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</si>
  <si>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</si>
  <si>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</si>
  <si>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</si>
  <si>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</si>
  <si>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</si>
  <si>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</si>
  <si>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</si>
  <si>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</si>
  <si>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</si>
  <si>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</si>
  <si>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</si>
  <si>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</si>
  <si>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</si>
  <si>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</si>
  <si>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</si>
  <si>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</si>
  <si>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</si>
  <si>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</si>
  <si>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</si>
  <si>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</si>
  <si>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</si>
  <si>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</si>
  <si>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</si>
  <si>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</si>
  <si>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</si>
  <si>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</si>
  <si>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</si>
  <si>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</si>
  <si>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</si>
  <si>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</si>
  <si>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</si>
  <si>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</si>
  <si>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</si>
  <si>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</si>
  <si>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</si>
  <si>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</si>
  <si>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</si>
  <si>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</si>
  <si>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</si>
  <si>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</si>
  <si>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</si>
  <si>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</si>
  <si>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</si>
  <si>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</si>
  <si>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</si>
  <si>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</si>
  <si>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</si>
  <si>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</si>
  <si>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</si>
  <si>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</si>
  <si>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</si>
  <si>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</si>
  <si>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</si>
  <si>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</si>
  <si>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</si>
  <si>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</si>
  <si>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</si>
  <si>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</si>
  <si>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</si>
  <si>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</si>
  <si>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</si>
  <si>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</si>
  <si>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</si>
  <si>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</si>
  <si>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</si>
  <si>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</si>
  <si>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</si>
  <si>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</si>
  <si>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</si>
  <si>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</si>
  <si>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</si>
  <si>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</si>
  <si>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</si>
  <si>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</si>
  <si>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</si>
  <si>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</si>
  <si>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</si>
  <si>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</si>
  <si>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</si>
  <si>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</si>
  <si>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</si>
  <si>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</si>
  <si>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</si>
  <si>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</si>
  <si>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</si>
  <si>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</si>
  <si>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</si>
  <si>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</si>
  <si>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</si>
  <si>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</si>
  <si>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</si>
  <si>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</si>
  <si>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</si>
  <si>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</si>
  <si>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</si>
  <si>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</si>
  <si>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0412</t>
  </si>
  <si>
    <t>0409</t>
  </si>
  <si>
    <t>0503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</si>
  <si>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</si>
  <si>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</si>
  <si>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</si>
  <si>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</si>
  <si>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</si>
  <si>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</si>
  <si>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</si>
  <si>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</si>
  <si>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</si>
  <si>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</si>
  <si>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</si>
  <si>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</si>
  <si>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</si>
  <si>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</si>
  <si>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</si>
  <si>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</si>
  <si>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</si>
  <si>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</si>
  <si>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</si>
  <si>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</si>
  <si>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</si>
  <si>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</si>
  <si>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</si>
  <si>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</si>
  <si>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</si>
  <si>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</si>
  <si>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обеспечение жилыми помещениями по договорам социального найма категорий граждан,указанных в ч.1 ст.11 Закона ЧР "О регулировании жилищных отношений" и состоящих на учете в качестве нуждающихся в жилых помещениях</t>
  </si>
  <si>
    <t>1.3.2.</t>
  </si>
  <si>
    <t>1.3.3.</t>
  </si>
  <si>
    <t>ведение учета граждан, нуждающихся в жилых помещениях и имеющих право на государственную поддержку за счет средств республиканского бюджета ЧР на строительство(приобретение) жилых помещений</t>
  </si>
  <si>
    <t>Жилищно-коммунальное хозяйство(переселение граждан из ветхого и аварийного жилья)</t>
  </si>
  <si>
    <t>TABLENAME=UTBL_OBJ1000368|FIELDS=D_KA1,D_KA2|VALUES=3000122,3000622</t>
  </si>
  <si>
    <t>TABLENAME=UTBL_OBJ1000368|FIELDS=D_KA1,D_KA2|VALUES=3000122,3000623</t>
  </si>
  <si>
    <t>0908    1101</t>
  </si>
  <si>
    <t>0112  0111</t>
  </si>
  <si>
    <t>149,8</t>
  </si>
  <si>
    <t>1494,6</t>
  </si>
  <si>
    <t>1741,5</t>
  </si>
  <si>
    <t>4689,3</t>
  </si>
  <si>
    <t>1197,7</t>
  </si>
  <si>
    <t>4621,8</t>
  </si>
  <si>
    <t>TABLENAME=UTBL_OBJ1000368|FIELDS=D_KA1,D_KA2|VALUES=3000128,3000618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</si>
  <si>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</si>
  <si>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</si>
  <si>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</si>
  <si>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</si>
  <si>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</si>
  <si>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</si>
  <si>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</si>
  <si>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</si>
  <si>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</si>
  <si>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</si>
  <si>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</si>
  <si>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</si>
  <si>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</si>
  <si>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</si>
  <si>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</si>
  <si>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</si>
  <si>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</si>
  <si>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</si>
  <si>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</si>
  <si>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</si>
  <si>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</si>
  <si>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</si>
  <si>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</si>
  <si>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</si>
  <si>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TABLENAME=UTBL_OBJ1000368|FIELDS=D_KA1,D_KA2|VALUES=3000028,3000617</t>
  </si>
  <si>
    <t>TABLENAME=UTBL_OBJ1000368|FIELDS=D_KA1,D_KA2|VALUES=3000028,3000618</t>
  </si>
  <si>
    <t>Федеральный закон от 02.03.2007 г. №25-ФЗ "О муниципальной службе в РФ"                        Федеральный закон от 06.10.2003 № 131-ФЗ "Об общих принципах организации местного самоуправления в РФ"</t>
  </si>
  <si>
    <t>п.1,п.2 ст.14</t>
  </si>
  <si>
    <t>отчетный  финансовый год     (2009 год)</t>
  </si>
  <si>
    <t>текущий финансовый год       (2010 год)</t>
  </si>
  <si>
    <t>очередной финансовый год           (2011 год)</t>
  </si>
  <si>
    <t>финансовый год +1     (2012год)</t>
  </si>
  <si>
    <t>финансовый год +2        (2013 год)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</si>
  <si>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</si>
  <si>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</si>
  <si>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</si>
  <si>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</si>
  <si>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</si>
  <si>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</si>
  <si>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</si>
  <si>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</si>
  <si>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</si>
  <si>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</si>
  <si>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</si>
  <si>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</si>
  <si>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</si>
  <si>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</si>
  <si>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</si>
  <si>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TABLENAME=UTBL_OBJ1000368|FIELDS=D_KA1,D_KA2|VALUES=3000054,3000620</t>
  </si>
  <si>
    <t>TABLENAME=UTBL_OBJ1000368|FIELDS=D_KA1,D_KA2|VALUES=3000054,3000622</t>
  </si>
  <si>
    <t>TABLENAME=UTBL_OBJ1000368|FIELDS=D_KA1,D_KA2|VALUES=3000122,3000620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</si>
  <si>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</si>
  <si>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</si>
  <si>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</si>
  <si>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</si>
  <si>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</si>
  <si>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</si>
  <si>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</si>
  <si>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</si>
  <si>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</si>
  <si>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</si>
  <si>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</si>
  <si>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</si>
  <si>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</si>
  <si>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</si>
  <si>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</si>
  <si>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</si>
  <si>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</si>
  <si>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</si>
  <si>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</si>
  <si>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</si>
  <si>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</si>
  <si>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</si>
  <si>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</si>
  <si>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</si>
  <si>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</si>
  <si>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</si>
  <si>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</si>
  <si>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</si>
  <si>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</si>
  <si>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</si>
  <si>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</si>
  <si>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</si>
  <si>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</si>
  <si>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</si>
  <si>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</si>
  <si>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</si>
  <si>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</si>
  <si>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</si>
  <si>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TABLENAME=UTBL_OBJ1000368|FIELDS=D_KA1,D_KA2|VALUES=3000056,3000614</t>
  </si>
  <si>
    <t>TABLENAME=UTBL_OBJ1000368|FIELDS=D_KA1,D_KA2|VALUES=3000056,3000604</t>
  </si>
  <si>
    <t>РП-А-1200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</si>
  <si>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</si>
  <si>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</si>
  <si>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</si>
  <si>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</si>
  <si>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</si>
  <si>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</si>
  <si>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</si>
  <si>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</si>
  <si>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</si>
  <si>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</si>
  <si>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</si>
  <si>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</si>
  <si>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</si>
  <si>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</si>
  <si>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</si>
  <si>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</si>
  <si>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</si>
  <si>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</si>
  <si>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</si>
  <si>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</si>
  <si>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</si>
  <si>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</si>
  <si>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</si>
  <si>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</si>
  <si>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</si>
  <si>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</si>
  <si>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</si>
  <si>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</si>
  <si>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</si>
  <si>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</si>
  <si>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</si>
  <si>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</si>
  <si>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</si>
  <si>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</si>
  <si>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TABLENAME=UTBL_OBJ1000368|FIELDS=D_KA1,D_KA2|VALUES=3000109,3000616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</si>
  <si>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</si>
  <si>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</si>
  <si>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</si>
  <si>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</si>
  <si>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</si>
  <si>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</si>
  <si>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</si>
  <si>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</si>
  <si>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</si>
  <si>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</si>
  <si>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</si>
  <si>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</si>
  <si>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</si>
  <si>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</si>
  <si>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</si>
  <si>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</si>
  <si>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</si>
  <si>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</si>
  <si>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</si>
  <si>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</si>
  <si>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</si>
  <si>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</si>
  <si>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</si>
  <si>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</si>
  <si>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</si>
  <si>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</si>
  <si>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</si>
  <si>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</si>
  <si>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TABLENAME=UTBL_OBJ1000368|FIELDS=D_KA1,D_KA2|VALUES=3000060,3000614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</si>
  <si>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</si>
  <si>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</si>
  <si>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</si>
  <si>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</si>
  <si>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12429,1</t>
  </si>
  <si>
    <t>1030</t>
  </si>
  <si>
    <t>TABLENAME=UTBL_OBJ1000368|FIELDS=D_KA1,D_KA2|VALUES=3000125,3000620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</si>
  <si>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</si>
  <si>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</si>
  <si>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</si>
  <si>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Закупка автотранспортных средств и коммунальной техники</t>
  </si>
  <si>
    <t>3182,2</t>
  </si>
  <si>
    <t>Целевые программы муниципальных образований</t>
  </si>
  <si>
    <t>69,3</t>
  </si>
  <si>
    <t>Реализация государственной политики занятости населения</t>
  </si>
  <si>
    <t>1524,6</t>
  </si>
  <si>
    <t>Уплата ННИО по объектам жилищного фонда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</si>
  <si>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</si>
  <si>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</si>
  <si>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</si>
  <si>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</si>
  <si>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</si>
  <si>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</si>
  <si>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</si>
  <si>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</si>
  <si>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</si>
  <si>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</si>
  <si>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</si>
  <si>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</si>
  <si>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</si>
  <si>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</si>
  <si>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</si>
  <si>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1,1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</si>
  <si>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</si>
  <si>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</si>
  <si>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</si>
  <si>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</si>
  <si>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</si>
  <si>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</si>
  <si>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</si>
  <si>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</si>
  <si>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</si>
  <si>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</si>
  <si>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</si>
  <si>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</si>
  <si>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</si>
  <si>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</si>
  <si>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</si>
  <si>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</si>
  <si>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</si>
  <si>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</si>
  <si>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</si>
  <si>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</si>
  <si>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</si>
  <si>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</si>
  <si>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</si>
  <si>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</si>
  <si>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</si>
  <si>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</si>
  <si>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</si>
  <si>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</si>
  <si>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</si>
  <si>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</si>
  <si>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</si>
  <si>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</si>
  <si>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</si>
  <si>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</si>
  <si>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</si>
  <si>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</si>
  <si>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</si>
  <si>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</si>
  <si>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</si>
  <si>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</si>
  <si>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</si>
  <si>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</si>
  <si>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</si>
  <si>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</si>
  <si>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финансирование расходов на содержание органов местного самоуправления поселений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</si>
  <si>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</si>
  <si>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</si>
  <si>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</si>
  <si>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</si>
  <si>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</si>
  <si>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TABLENAME=UTBL_OBJ1000368|FIELDS=D_KA1,D_KA2|VALUES=3000105,3000611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</si>
  <si>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</si>
  <si>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</si>
  <si>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</si>
  <si>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</si>
  <si>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</si>
  <si>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</si>
  <si>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TABLENAME=UTBL_OBJ1000368|FIELDS=D_KA1,D_KA2|VALUES=3000020,3000611</t>
  </si>
  <si>
    <t>TABLENAME=UTBL_OBJ1000368|FIELDS=D_KA1,D_KA2|VALUES=3000020,3000613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</si>
  <si>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</si>
  <si>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</si>
  <si>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</si>
  <si>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TABLENAME=UTBL_OBJ1000368|FIELDS=D_KA1,D_KA2|VALUES=3000052,3000617</t>
  </si>
  <si>
    <t>0</t>
  </si>
  <si>
    <t>0114</t>
  </si>
  <si>
    <t>0203</t>
  </si>
  <si>
    <t>TABLENAME=UTBL_OBJ1000368|FIELDS=D_KA1,D_KA2|VALUES=3000105,3000624</t>
  </si>
  <si>
    <t>1.1.</t>
  </si>
  <si>
    <t>1.2.</t>
  </si>
  <si>
    <t>1.3.</t>
  </si>
  <si>
    <t>1.4.</t>
  </si>
  <si>
    <t>TABLENAME=UTBL_OBJ1000368|FIELDS=D_KA1,D_KA2|VALUES=3000020,3000614</t>
  </si>
  <si>
    <t>TABLENAME=UTBL_OBJ1000368|FIELDS=D_KA1,D_KA2|VALUES=3000643,3000604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</si>
  <si>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</si>
  <si>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</si>
  <si>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</si>
  <si>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</si>
  <si>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</si>
  <si>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</si>
  <si>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</si>
  <si>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</si>
  <si>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</si>
  <si>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</si>
  <si>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</si>
  <si>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</si>
  <si>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</si>
  <si>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</si>
  <si>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</si>
  <si>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</si>
  <si>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</si>
  <si>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</si>
  <si>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</si>
  <si>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</si>
  <si>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</si>
  <si>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</si>
  <si>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</si>
  <si>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</si>
  <si>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</si>
  <si>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</si>
  <si>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</si>
  <si>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</si>
  <si>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</si>
  <si>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</si>
  <si>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TABLENAME=UTBL_OBJ1000368|FIELDS=D_KA1,D_KA2|VALUES=3000020,3000604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</si>
  <si>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</si>
  <si>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</si>
  <si>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</si>
  <si>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</si>
  <si>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</si>
  <si>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</si>
  <si>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</si>
  <si>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</si>
  <si>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</si>
  <si>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</si>
  <si>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</si>
  <si>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TABLENAME=UTBL_OBJ1000368|FIELDS=D_KA1,D_KA2|VALUES=3000121,3000620</t>
  </si>
  <si>
    <t>TABLENAME=UTBL_OBJ1000368|FIELDS=D_KA1,D_KA2|VALUES=3000121,3000622</t>
  </si>
  <si>
    <t>создание музеев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</si>
  <si>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</si>
  <si>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</si>
  <si>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</si>
  <si>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</si>
  <si>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</si>
  <si>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</si>
  <si>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</si>
  <si>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</si>
  <si>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</si>
  <si>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</si>
  <si>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15090,5</t>
  </si>
  <si>
    <t>1066,8</t>
  </si>
  <si>
    <t>985,5</t>
  </si>
  <si>
    <t>458,1</t>
  </si>
  <si>
    <t>203,3</t>
  </si>
  <si>
    <t>2913,9</t>
  </si>
  <si>
    <t>2818,3</t>
  </si>
  <si>
    <t>13667,5</t>
  </si>
  <si>
    <t>1005,6</t>
  </si>
  <si>
    <t>900</t>
  </si>
  <si>
    <t>1369,1</t>
  </si>
  <si>
    <t>576,1</t>
  </si>
  <si>
    <t>4517,8</t>
  </si>
  <si>
    <t>21399,9</t>
  </si>
  <si>
    <t>133,5</t>
  </si>
  <si>
    <t>4879,5</t>
  </si>
  <si>
    <t>56,6</t>
  </si>
  <si>
    <t>2272,5</t>
  </si>
  <si>
    <t>2226,4</t>
  </si>
  <si>
    <t>599,2</t>
  </si>
  <si>
    <t>1955,9</t>
  </si>
  <si>
    <t>2969,9</t>
  </si>
  <si>
    <t>0,1</t>
  </si>
  <si>
    <t>33,5</t>
  </si>
  <si>
    <t>2839,6</t>
  </si>
  <si>
    <t>1000</t>
  </si>
  <si>
    <t>1.5.13.</t>
  </si>
  <si>
    <t xml:space="preserve">Обеспечение жильем молодых семей </t>
  </si>
  <si>
    <t>1.5.14.</t>
  </si>
  <si>
    <t>531</t>
  </si>
  <si>
    <t>финансовый год +1     (2012 год)</t>
  </si>
  <si>
    <t>3924,7</t>
  </si>
  <si>
    <t>3862,2</t>
  </si>
  <si>
    <t>5488</t>
  </si>
  <si>
    <t>5425,8</t>
  </si>
  <si>
    <t>1947,8</t>
  </si>
  <si>
    <t>2675</t>
  </si>
  <si>
    <t>2538,9</t>
  </si>
  <si>
    <t>143</t>
  </si>
  <si>
    <t>1067,5</t>
  </si>
  <si>
    <t>1062,8</t>
  </si>
  <si>
    <t>13719,3</t>
  </si>
  <si>
    <t>Всего расходные обязательства поселений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</si>
  <si>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</si>
  <si>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</si>
  <si>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</si>
  <si>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</si>
  <si>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Сводный реестр расходных обязательств сельских (городского) поселений Вурнарского района</t>
  </si>
  <si>
    <t>1.5.</t>
  </si>
  <si>
    <t>1.5.1.</t>
  </si>
  <si>
    <t>1.5.2.</t>
  </si>
  <si>
    <t>1.5.3.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</si>
  <si>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</si>
  <si>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</si>
  <si>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</si>
  <si>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</si>
  <si>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</si>
  <si>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TABLENAME=UTBL_OBJ1000368|FIELDS=D_KA1,D_KA2|VALUES=3000644,3000618</t>
  </si>
  <si>
    <t>TABLENAME=UTBL_OBJ1000368|FIELDS=D_KA1,D_KA2|VALUES=3000644,3000619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</si>
  <si>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</si>
  <si>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</si>
  <si>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</si>
  <si>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</si>
  <si>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</si>
  <si>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</si>
  <si>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Закон  ЧР от 18.10.2004 г. №19 "Об организации местного самоуправления в ЧР"</t>
  </si>
  <si>
    <t>п.1,п.2 ст.8</t>
  </si>
  <si>
    <t xml:space="preserve"> 01.01.2006, не установлен</t>
  </si>
  <si>
    <t>пп.1,пп.2 п.1 ст.7</t>
  </si>
  <si>
    <t>Устав Вурнарского городского поселения Вурнарского района</t>
  </si>
  <si>
    <t xml:space="preserve"> Федеральный закон от 06.10.2003 № 131-ФЗ "Об общих принципах организации местного самоуправления в РФ"</t>
  </si>
  <si>
    <t>п.3 ст.14</t>
  </si>
  <si>
    <t>п.3 ст.8</t>
  </si>
  <si>
    <t>пп.3 п.1 ст.7</t>
  </si>
  <si>
    <t>п.5 ст.14</t>
  </si>
  <si>
    <t>п.5 ст.8</t>
  </si>
  <si>
    <t>пп.5 п.1 ст.7</t>
  </si>
  <si>
    <t>п.6 ст.14</t>
  </si>
  <si>
    <t>п.6 ст.8</t>
  </si>
  <si>
    <t>пп.6 п.1 ст.7</t>
  </si>
  <si>
    <t>п.9 ст.14</t>
  </si>
  <si>
    <t>п.9 ст.8</t>
  </si>
  <si>
    <t>пп.9 п.1 ст.7</t>
  </si>
  <si>
    <t>п.11 ст.14</t>
  </si>
  <si>
    <t>п.11 ст.8</t>
  </si>
  <si>
    <t>пп.11п.1 ст.7</t>
  </si>
  <si>
    <t>п.12 ст.14</t>
  </si>
  <si>
    <t>п.12 ст.8</t>
  </si>
  <si>
    <t>пп.12 п.1 ст.7</t>
  </si>
  <si>
    <t>п.14 ст.14</t>
  </si>
  <si>
    <t>п.15 ст.8</t>
  </si>
  <si>
    <t>пп.14 п.1 ст.7</t>
  </si>
  <si>
    <t>п.18 ст.14</t>
  </si>
  <si>
    <t>п.19 ст.8</t>
  </si>
  <si>
    <t>пп.18 п.1 ст.7</t>
  </si>
  <si>
    <t>п.19 ст.14</t>
  </si>
  <si>
    <t>п.20 ст.8</t>
  </si>
  <si>
    <t>пп.19 п.1 ст.7</t>
  </si>
  <si>
    <t>п.21 ст.14</t>
  </si>
  <si>
    <t>п.22 ст.8</t>
  </si>
  <si>
    <t>пп.21 п.1 ст.7</t>
  </si>
  <si>
    <t>п.22 ст.14</t>
  </si>
  <si>
    <t>п.23 ст.8</t>
  </si>
  <si>
    <t>пп.22 п.1 ст.7</t>
  </si>
  <si>
    <t>п.29 ст.14</t>
  </si>
  <si>
    <t>п.30 ст.8</t>
  </si>
  <si>
    <t>пп.9 п.1 ст.8</t>
  </si>
  <si>
    <t>пп.1,п.1 ст.14.1</t>
  </si>
  <si>
    <t>пп.1,п.1 ст.8.1</t>
  </si>
  <si>
    <t xml:space="preserve"> ст.19</t>
  </si>
  <si>
    <t>ст.9</t>
  </si>
  <si>
    <t>пп.2,п.2 ст.1</t>
  </si>
  <si>
    <t>01.01.2006 - 01.01.2007             01.01.2007 - 01.01.2008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</si>
  <si>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</si>
  <si>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</si>
  <si>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</si>
  <si>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</si>
  <si>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</si>
  <si>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Расчет и предоставление субвенций поселениям, органы местного самоуправления которых осуществляют полномочия по первичному воинсокому учету на неограниченный срок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</si>
  <si>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</si>
  <si>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</si>
  <si>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</si>
  <si>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</si>
  <si>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</si>
  <si>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</si>
  <si>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</si>
  <si>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</si>
  <si>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</si>
  <si>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</si>
  <si>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</si>
  <si>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</si>
  <si>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</si>
  <si>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</si>
  <si>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</si>
  <si>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</si>
  <si>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</si>
  <si>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</si>
  <si>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</si>
  <si>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</si>
  <si>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</si>
  <si>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</si>
  <si>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</si>
  <si>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</si>
  <si>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</si>
  <si>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</si>
  <si>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1.5.4.</t>
  </si>
  <si>
    <t>1.5.5.</t>
  </si>
  <si>
    <t>1.5.7.</t>
  </si>
  <si>
    <t>1.5.8.</t>
  </si>
  <si>
    <t>1.5.9.</t>
  </si>
  <si>
    <t>Обеспечение жильем молодых семей и молодых специалистов, проживающих и работающих в сельской местности</t>
  </si>
  <si>
    <t>Обеспечение жильем молодых граждан в ЧР</t>
  </si>
  <si>
    <t xml:space="preserve">Субсидии на осуществление мероприятий по обеспечению жильем граждан Российской Федерации, проживающих в сельской местности </t>
  </si>
  <si>
    <t>2172,6</t>
  </si>
  <si>
    <t>933,3</t>
  </si>
  <si>
    <t>1.5.10.</t>
  </si>
  <si>
    <t>1.5.11.</t>
  </si>
  <si>
    <t>1.5.12.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</si>
  <si>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</si>
  <si>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</si>
  <si>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</si>
  <si>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</si>
  <si>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</si>
  <si>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</si>
  <si>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</si>
  <si>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</si>
  <si>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</si>
  <si>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</si>
  <si>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</si>
  <si>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</si>
  <si>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</si>
  <si>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</si>
  <si>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</si>
  <si>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</si>
  <si>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</si>
  <si>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</si>
  <si>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</si>
  <si>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</si>
  <si>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</si>
  <si>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</si>
  <si>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</si>
  <si>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</si>
  <si>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</si>
  <si>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</si>
  <si>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</si>
  <si>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</si>
  <si>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</si>
  <si>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</si>
  <si>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</si>
  <si>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</si>
  <si>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</si>
  <si>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TABLENAME=UTBL_OBJ1000368|FIELDS=D_KA1,D_KA2|VALUES=3000115,3000616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</si>
  <si>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</si>
  <si>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</si>
  <si>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</si>
  <si>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</si>
  <si>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</si>
  <si>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</si>
  <si>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</si>
  <si>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</si>
  <si>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</si>
  <si>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</si>
  <si>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</si>
  <si>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</si>
  <si>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</si>
  <si>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</si>
  <si>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</si>
  <si>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</si>
  <si>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</si>
  <si>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</si>
  <si>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</si>
  <si>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</si>
  <si>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Федеральный закон от 06.10.2003 № 131-ФЗ "Об общих принципах организации местного самоуправления в РФ"</t>
  </si>
  <si>
    <t>Закон  ЧР от 18.10.2004 г. №19 "Об организации местного самоуправления в ЧР"                        Закон Чувашской Республики от 25.11.2003 г. № 41 "О выборах в орагны местного самоуправления в Чувашской Республике"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</si>
  <si>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</si>
  <si>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</si>
  <si>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</si>
  <si>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</si>
  <si>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</si>
  <si>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</si>
  <si>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</si>
  <si>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</si>
  <si>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</si>
  <si>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</si>
  <si>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</si>
  <si>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</si>
  <si>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</si>
  <si>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</si>
  <si>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</si>
  <si>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</si>
  <si>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</si>
  <si>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</si>
  <si>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</si>
  <si>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</si>
  <si>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</si>
  <si>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</si>
  <si>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</si>
  <si>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</si>
  <si>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</si>
  <si>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</si>
  <si>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</si>
  <si>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</si>
  <si>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TABLENAME=UTBL_OBJ1000368|FIELDS=D_KA1,D_KA2|VALUES=3000019,3000619</t>
  </si>
  <si>
    <t>0505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</si>
  <si>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</si>
  <si>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</si>
  <si>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</si>
  <si>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</si>
  <si>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</si>
  <si>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</si>
  <si>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</si>
  <si>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</si>
  <si>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</si>
  <si>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</si>
  <si>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</si>
  <si>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</si>
  <si>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</si>
  <si>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</si>
  <si>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</si>
  <si>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</si>
  <si>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</si>
  <si>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</si>
  <si>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</si>
  <si>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</si>
  <si>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</si>
  <si>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</si>
  <si>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</si>
  <si>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</si>
  <si>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</si>
  <si>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</si>
  <si>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</si>
  <si>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</si>
  <si>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</si>
  <si>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</si>
  <si>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</si>
  <si>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</si>
  <si>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</si>
  <si>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</si>
  <si>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</si>
  <si>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</si>
  <si>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</si>
  <si>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</si>
  <si>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</si>
  <si>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</si>
  <si>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</si>
  <si>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</si>
  <si>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</si>
  <si>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</si>
  <si>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</si>
  <si>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</si>
  <si>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</si>
  <si>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</si>
  <si>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</si>
  <si>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</si>
  <si>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</si>
  <si>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</si>
  <si>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</si>
  <si>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</si>
  <si>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</si>
  <si>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</si>
  <si>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</si>
  <si>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</si>
  <si>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</si>
  <si>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</si>
  <si>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</si>
  <si>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</si>
  <si>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</si>
  <si>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</si>
  <si>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</si>
  <si>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</si>
  <si>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</si>
  <si>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</si>
  <si>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</si>
  <si>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</si>
  <si>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</si>
  <si>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</si>
  <si>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</si>
  <si>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</si>
  <si>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TABLENAME=UTBL_OBJ1000368|FIELDS=D_KA1,D_KA2|VALUES=3000020,3000608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</si>
</sst>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.000"/>
    <numFmt numFmtId="167" formatCode="0.0000"/>
    <numFmt numFmtId="168" formatCode="0.00000"/>
  </numFmts>
  <fonts count="18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5" fillId="0" borderId="0" xfId="15" applyFont="1">
      <alignment/>
      <protection/>
    </xf>
    <xf numFmtId="0" fontId="8" fillId="3" borderId="1" xfId="0" applyNumberFormat="1" applyFont="1" applyFill="1" applyBorder="1" applyAlignment="1" applyProtection="1">
      <alignment horizontal="left" vertical="center" wrapText="1"/>
      <protection/>
    </xf>
    <xf numFmtId="0" fontId="8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10" fillId="0" borderId="1" xfId="0" applyNumberFormat="1" applyFont="1" applyFill="1" applyBorder="1" applyAlignment="1" applyProtection="1">
      <alignment horizontal="center" vertical="center" wrapText="1"/>
      <protection/>
    </xf>
    <xf numFmtId="49" fontId="14" fillId="0" borderId="1" xfId="16" applyNumberFormat="1" applyFont="1" applyFill="1" applyBorder="1" applyAlignment="1" applyProtection="1">
      <alignment horizontal="center" vertical="center" wrapText="1"/>
      <protection/>
    </xf>
    <xf numFmtId="49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49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2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2" fillId="0" borderId="0" xfId="15" applyFont="1" applyAlignment="1">
      <alignment vertical="center"/>
      <protection/>
    </xf>
    <xf numFmtId="164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5" borderId="1" xfId="0" applyNumberFormat="1" applyFont="1" applyFill="1" applyBorder="1" applyAlignment="1" applyProtection="1">
      <alignment vertical="top"/>
      <protection/>
    </xf>
    <xf numFmtId="0" fontId="17" fillId="5" borderId="1" xfId="0" applyNumberFormat="1" applyFont="1" applyFill="1" applyBorder="1" applyAlignment="1" applyProtection="1">
      <alignment horizontal="right" vertical="center"/>
      <protection/>
    </xf>
    <xf numFmtId="49" fontId="17" fillId="5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49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2" fontId="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3" xfId="0" applyNumberFormat="1" applyFont="1" applyFill="1" applyBorder="1" applyAlignment="1" applyProtection="1">
      <alignment vertical="center" wrapText="1" shrinkToFit="1"/>
      <protection locked="0"/>
    </xf>
    <xf numFmtId="164" fontId="7" fillId="0" borderId="4" xfId="0" applyNumberFormat="1" applyFont="1" applyFill="1" applyBorder="1" applyAlignment="1" applyProtection="1">
      <alignment vertical="center" wrapText="1" shrinkToFit="1"/>
      <protection locked="0"/>
    </xf>
    <xf numFmtId="0" fontId="7" fillId="0" borderId="5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6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7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 shrinkToFit="1"/>
      <protection locked="0"/>
    </xf>
    <xf numFmtId="164" fontId="17" fillId="5" borderId="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3" xfId="15" applyFont="1" applyBorder="1" applyAlignment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 wrapText="1"/>
      <protection/>
    </xf>
    <xf numFmtId="49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2" xfId="15" applyFont="1" applyBorder="1" applyAlignment="1">
      <alignment horizontal="center" vertical="center"/>
      <protection/>
    </xf>
    <xf numFmtId="0" fontId="2" fillId="0" borderId="4" xfId="15" applyFont="1" applyBorder="1" applyAlignment="1">
      <alignment horizontal="center" vertical="center"/>
      <protection/>
    </xf>
    <xf numFmtId="164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3" xfId="0" applyNumberFormat="1" applyFont="1" applyFill="1" applyBorder="1" applyAlignment="1" applyProtection="1">
      <alignment horizontal="right" vertical="center" wrapText="1" shrinkToFit="1"/>
      <protection locked="0"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64"/>
  <sheetViews>
    <sheetView tabSelected="1" view="pageBreakPreview" zoomScaleNormal="80" zoomScaleSheetLayoutView="100" workbookViewId="0" topLeftCell="C2">
      <pane xSplit="6" ySplit="7" topLeftCell="I76" activePane="bottomRight" state="frozen"/>
      <selection pane="topLeft" activeCell="C2" sqref="C2"/>
      <selection pane="topRight" activeCell="I2" sqref="I2"/>
      <selection pane="bottomLeft" activeCell="C9" sqref="C9"/>
      <selection pane="bottomRight" activeCell="C5" sqref="C5:E7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8.875" style="2" customWidth="1"/>
    <col min="4" max="4" width="37.75390625" style="2" customWidth="1"/>
    <col min="5" max="5" width="8.375" style="2" customWidth="1"/>
    <col min="6" max="6" width="12.375" style="2" customWidth="1"/>
    <col min="7" max="8" width="0" style="2" hidden="1" customWidth="1"/>
    <col min="9" max="9" width="19.00390625" style="2" customWidth="1"/>
    <col min="10" max="10" width="12.25390625" style="2" customWidth="1"/>
    <col min="11" max="11" width="12.375" style="2" customWidth="1"/>
    <col min="12" max="12" width="0" style="2" hidden="1" customWidth="1"/>
    <col min="13" max="13" width="18.00390625" style="2" customWidth="1"/>
    <col min="14" max="14" width="12.00390625" style="2" customWidth="1"/>
    <col min="15" max="15" width="12.375" style="2" customWidth="1"/>
    <col min="16" max="16" width="0.12890625" style="2" customWidth="1"/>
    <col min="17" max="17" width="15.00390625" style="2" customWidth="1"/>
    <col min="18" max="19" width="12.375" style="2" customWidth="1"/>
    <col min="20" max="21" width="0" style="2" hidden="1" customWidth="1"/>
    <col min="22" max="22" width="13.25390625" style="2" customWidth="1"/>
    <col min="23" max="23" width="10.75390625" style="2" customWidth="1"/>
    <col min="24" max="24" width="11.1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1172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1173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1174</v>
      </c>
      <c r="B4" s="1"/>
      <c r="C4" s="92" t="s">
        <v>183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7"/>
      <c r="C5" s="93" t="s">
        <v>1175</v>
      </c>
      <c r="D5" s="93"/>
      <c r="E5" s="93"/>
      <c r="F5" s="93" t="s">
        <v>1176</v>
      </c>
      <c r="G5" s="93" t="s">
        <v>1134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 t="s">
        <v>1135</v>
      </c>
      <c r="U5" s="93"/>
      <c r="V5" s="93"/>
      <c r="W5" s="93"/>
      <c r="X5" s="93"/>
      <c r="Y5" s="93"/>
      <c r="Z5" s="93"/>
      <c r="AA5" s="93"/>
      <c r="AB5" s="93"/>
      <c r="AC5" s="93" t="s">
        <v>1136</v>
      </c>
      <c r="AD5" s="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1137</v>
      </c>
      <c r="B6" s="7"/>
      <c r="C6" s="93"/>
      <c r="D6" s="93"/>
      <c r="E6" s="93"/>
      <c r="F6" s="93"/>
      <c r="G6" s="93"/>
      <c r="H6" s="93" t="s">
        <v>1138</v>
      </c>
      <c r="I6" s="93"/>
      <c r="J6" s="93"/>
      <c r="K6" s="93"/>
      <c r="L6" s="93" t="s">
        <v>1139</v>
      </c>
      <c r="M6" s="93"/>
      <c r="N6" s="93"/>
      <c r="O6" s="93"/>
      <c r="P6" s="93" t="s">
        <v>1140</v>
      </c>
      <c r="Q6" s="93"/>
      <c r="R6" s="93"/>
      <c r="S6" s="93"/>
      <c r="T6" s="93"/>
      <c r="U6" s="93" t="s">
        <v>601</v>
      </c>
      <c r="V6" s="93"/>
      <c r="W6" s="93"/>
      <c r="X6" s="93" t="s">
        <v>602</v>
      </c>
      <c r="Y6" s="93" t="s">
        <v>603</v>
      </c>
      <c r="Z6" s="93" t="s">
        <v>1074</v>
      </c>
      <c r="AA6" s="93"/>
      <c r="AB6" s="93"/>
      <c r="AC6" s="93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1075</v>
      </c>
      <c r="B7" s="7"/>
      <c r="C7" s="93"/>
      <c r="D7" s="93"/>
      <c r="E7" s="93"/>
      <c r="F7" s="93"/>
      <c r="G7" s="93"/>
      <c r="H7" s="9"/>
      <c r="I7" s="9" t="s">
        <v>1076</v>
      </c>
      <c r="J7" s="9" t="s">
        <v>1077</v>
      </c>
      <c r="K7" s="9" t="s">
        <v>1078</v>
      </c>
      <c r="L7" s="9"/>
      <c r="M7" s="9" t="s">
        <v>1076</v>
      </c>
      <c r="N7" s="9" t="s">
        <v>1077</v>
      </c>
      <c r="O7" s="9" t="s">
        <v>1078</v>
      </c>
      <c r="P7" s="9"/>
      <c r="Q7" s="9" t="s">
        <v>1076</v>
      </c>
      <c r="R7" s="9" t="s">
        <v>1077</v>
      </c>
      <c r="S7" s="9" t="s">
        <v>1078</v>
      </c>
      <c r="T7" s="93"/>
      <c r="U7" s="9"/>
      <c r="V7" s="9" t="s">
        <v>1079</v>
      </c>
      <c r="W7" s="9" t="s">
        <v>1080</v>
      </c>
      <c r="X7" s="93"/>
      <c r="Y7" s="93"/>
      <c r="Z7" s="9"/>
      <c r="AA7" s="9" t="s">
        <v>604</v>
      </c>
      <c r="AB7" s="9" t="s">
        <v>605</v>
      </c>
      <c r="AC7" s="93"/>
      <c r="AD7" s="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321</v>
      </c>
      <c r="B8" s="16"/>
      <c r="C8" s="9" t="s">
        <v>322</v>
      </c>
      <c r="D8" s="9" t="s">
        <v>323</v>
      </c>
      <c r="E8" s="9" t="s">
        <v>324</v>
      </c>
      <c r="F8" s="9" t="s">
        <v>633</v>
      </c>
      <c r="G8" s="9"/>
      <c r="H8" s="9"/>
      <c r="I8" s="9" t="s">
        <v>634</v>
      </c>
      <c r="J8" s="9" t="s">
        <v>635</v>
      </c>
      <c r="K8" s="9" t="s">
        <v>636</v>
      </c>
      <c r="L8" s="9"/>
      <c r="M8" s="9" t="s">
        <v>637</v>
      </c>
      <c r="N8" s="9" t="s">
        <v>638</v>
      </c>
      <c r="O8" s="9" t="s">
        <v>639</v>
      </c>
      <c r="P8" s="9"/>
      <c r="Q8" s="9" t="s">
        <v>640</v>
      </c>
      <c r="R8" s="9" t="s">
        <v>641</v>
      </c>
      <c r="S8" s="9" t="s">
        <v>642</v>
      </c>
      <c r="T8" s="9"/>
      <c r="U8" s="9"/>
      <c r="V8" s="9" t="s">
        <v>643</v>
      </c>
      <c r="W8" s="9" t="s">
        <v>644</v>
      </c>
      <c r="X8" s="9" t="s">
        <v>645</v>
      </c>
      <c r="Y8" s="9" t="s">
        <v>646</v>
      </c>
      <c r="Z8" s="9"/>
      <c r="AA8" s="9" t="s">
        <v>647</v>
      </c>
      <c r="AB8" s="9" t="s">
        <v>648</v>
      </c>
      <c r="AC8" s="9" t="s">
        <v>649</v>
      </c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35.25" customHeight="1">
      <c r="A9" s="1" t="s">
        <v>650</v>
      </c>
      <c r="B9" s="17"/>
      <c r="C9" s="44" t="s">
        <v>481</v>
      </c>
      <c r="D9" s="10" t="s">
        <v>651</v>
      </c>
      <c r="E9" s="26" t="s">
        <v>652</v>
      </c>
      <c r="F9" s="1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>
        <f aca="true" t="shared" si="0" ref="V9:AB9">V10+V66+V68+V75</f>
        <v>74887.09999999999</v>
      </c>
      <c r="W9" s="31">
        <f t="shared" si="0"/>
        <v>70336.5</v>
      </c>
      <c r="X9" s="31">
        <f t="shared" si="0"/>
        <v>76360.7</v>
      </c>
      <c r="Y9" s="31">
        <f t="shared" si="0"/>
        <v>60678.5</v>
      </c>
      <c r="Z9" s="31">
        <f t="shared" si="0"/>
        <v>13501.8</v>
      </c>
      <c r="AA9" s="31">
        <f t="shared" si="0"/>
        <v>66739.73499999999</v>
      </c>
      <c r="AB9" s="31">
        <f t="shared" si="0"/>
        <v>73408.70790000002</v>
      </c>
      <c r="AC9" s="30"/>
      <c r="AD9" s="8"/>
      <c r="AE9" s="1"/>
      <c r="AF9" s="1" t="s">
        <v>653</v>
      </c>
      <c r="AG9" s="1" t="s">
        <v>654</v>
      </c>
      <c r="AH9" s="1" t="s">
        <v>655</v>
      </c>
      <c r="AI9" s="1" t="s">
        <v>1141</v>
      </c>
      <c r="AJ9" s="1" t="s">
        <v>1142</v>
      </c>
      <c r="AK9" s="1" t="s">
        <v>1143</v>
      </c>
      <c r="AL9" s="1" t="s">
        <v>398</v>
      </c>
      <c r="AM9" s="1" t="s">
        <v>399</v>
      </c>
      <c r="AN9" s="1" t="s">
        <v>400</v>
      </c>
      <c r="AO9" s="1" t="s">
        <v>401</v>
      </c>
      <c r="AP9" s="1" t="s">
        <v>402</v>
      </c>
      <c r="AQ9" s="1" t="s">
        <v>403</v>
      </c>
      <c r="AR9" s="1" t="s">
        <v>404</v>
      </c>
      <c r="AS9" s="1" t="s">
        <v>405</v>
      </c>
      <c r="AT9" s="1" t="s">
        <v>406</v>
      </c>
      <c r="AU9" s="1" t="s">
        <v>407</v>
      </c>
      <c r="AV9" s="1" t="s">
        <v>408</v>
      </c>
      <c r="AW9" s="1"/>
      <c r="AX9" s="1"/>
      <c r="AY9" s="1"/>
      <c r="AZ9" s="1"/>
    </row>
    <row r="10" spans="1:52" ht="79.5" customHeight="1">
      <c r="A10" s="1" t="s">
        <v>409</v>
      </c>
      <c r="B10" s="18"/>
      <c r="C10" s="45" t="s">
        <v>829</v>
      </c>
      <c r="D10" s="33" t="s">
        <v>410</v>
      </c>
      <c r="E10" s="32" t="s">
        <v>411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29">
        <f>V11+V12+V13+V14+V15+V16+V17+V18+V19+V20+V22+V23+V24+V25+V26+V28+V29+V30+V31+V32+V33+V34+V35+V36+V37+V38+V39+V40+V42+V43+V44+V45+V47+V50+V51+V53+V55+V56+V57+V58+V60+V61+V62+V63+V64+V65</f>
        <v>69960.09999999999</v>
      </c>
      <c r="W10" s="29">
        <f aca="true" t="shared" si="1" ref="W10:AB10">W11+W12+W13+W14+W15+W16+W17+W18+W19+W20+W22+W23+W24+W25+W26+W28+W29+W30+W31+W32+W33+W34+W35+W36+W37+W38+W39+W40+W42+W43+W44+W45+W47+W50+W51+W53+W55+W56+W57+W58+W60+W61+W62+W63+W64+W65</f>
        <v>65513.399999999994</v>
      </c>
      <c r="X10" s="29">
        <f t="shared" si="1"/>
        <v>66070.4</v>
      </c>
      <c r="Y10" s="29">
        <f t="shared" si="1"/>
        <v>58955.3</v>
      </c>
      <c r="Z10" s="29">
        <f t="shared" si="1"/>
        <v>13501.8</v>
      </c>
      <c r="AA10" s="29">
        <f t="shared" si="1"/>
        <v>64844.21499999999</v>
      </c>
      <c r="AB10" s="29">
        <f t="shared" si="1"/>
        <v>71322.87790000002</v>
      </c>
      <c r="AC10" s="29"/>
      <c r="AD10" s="8"/>
      <c r="AE10" s="1"/>
      <c r="AF10" s="1" t="s">
        <v>125</v>
      </c>
      <c r="AG10" s="1" t="s">
        <v>126</v>
      </c>
      <c r="AH10" s="1" t="s">
        <v>127</v>
      </c>
      <c r="AI10" s="1" t="s">
        <v>128</v>
      </c>
      <c r="AJ10" s="1" t="s">
        <v>129</v>
      </c>
      <c r="AK10" s="1" t="s">
        <v>1132</v>
      </c>
      <c r="AL10" s="1" t="s">
        <v>134</v>
      </c>
      <c r="AM10" s="1" t="s">
        <v>135</v>
      </c>
      <c r="AN10" s="1" t="s">
        <v>136</v>
      </c>
      <c r="AO10" s="1" t="s">
        <v>137</v>
      </c>
      <c r="AP10" s="1" t="s">
        <v>138</v>
      </c>
      <c r="AQ10" s="1" t="s">
        <v>139</v>
      </c>
      <c r="AR10" s="1" t="s">
        <v>140</v>
      </c>
      <c r="AS10" s="1" t="s">
        <v>141</v>
      </c>
      <c r="AT10" s="1" t="s">
        <v>142</v>
      </c>
      <c r="AU10" s="1" t="s">
        <v>143</v>
      </c>
      <c r="AV10" s="1" t="s">
        <v>144</v>
      </c>
      <c r="AW10" s="1"/>
      <c r="AX10" s="1"/>
      <c r="AY10" s="1"/>
      <c r="AZ10" s="1"/>
    </row>
    <row r="11" spans="1:52" ht="177.75" customHeight="1">
      <c r="A11" s="1"/>
      <c r="B11" s="18"/>
      <c r="C11" s="44" t="s">
        <v>482</v>
      </c>
      <c r="D11" s="14" t="s">
        <v>806</v>
      </c>
      <c r="E11" s="15" t="s">
        <v>145</v>
      </c>
      <c r="F11" s="42" t="s">
        <v>339</v>
      </c>
      <c r="G11" s="42"/>
      <c r="H11" s="42"/>
      <c r="I11" s="59" t="s">
        <v>599</v>
      </c>
      <c r="J11" s="59" t="s">
        <v>600</v>
      </c>
      <c r="K11" s="59" t="s">
        <v>300</v>
      </c>
      <c r="L11" s="59"/>
      <c r="M11" s="59" t="s">
        <v>955</v>
      </c>
      <c r="N11" s="59" t="s">
        <v>956</v>
      </c>
      <c r="O11" s="59" t="s">
        <v>957</v>
      </c>
      <c r="P11" s="59"/>
      <c r="Q11" s="59" t="s">
        <v>959</v>
      </c>
      <c r="R11" s="59" t="s">
        <v>958</v>
      </c>
      <c r="S11" s="59" t="s">
        <v>957</v>
      </c>
      <c r="T11" s="42"/>
      <c r="U11" s="42"/>
      <c r="V11" s="42" t="s">
        <v>890</v>
      </c>
      <c r="W11" s="27">
        <v>14591.8</v>
      </c>
      <c r="X11" s="13">
        <v>13347.8</v>
      </c>
      <c r="Y11" s="27">
        <v>13595.1</v>
      </c>
      <c r="Z11" s="13">
        <v>13501.4</v>
      </c>
      <c r="AA11" s="27">
        <f>Y11*1.1</f>
        <v>14954.610000000002</v>
      </c>
      <c r="AB11" s="27">
        <f>AA11*1.1</f>
        <v>16450.071000000004</v>
      </c>
      <c r="AC11" s="13"/>
      <c r="AD11" s="8"/>
      <c r="AE11" s="1"/>
      <c r="AF11" s="1" t="s">
        <v>146</v>
      </c>
      <c r="AG11" s="1" t="s">
        <v>147</v>
      </c>
      <c r="AH11" s="1" t="s">
        <v>148</v>
      </c>
      <c r="AI11" s="1" t="s">
        <v>149</v>
      </c>
      <c r="AJ11" s="1" t="s">
        <v>150</v>
      </c>
      <c r="AK11" s="1" t="s">
        <v>151</v>
      </c>
      <c r="AL11" s="1" t="s">
        <v>152</v>
      </c>
      <c r="AM11" s="1" t="s">
        <v>153</v>
      </c>
      <c r="AN11" s="1" t="s">
        <v>154</v>
      </c>
      <c r="AO11" s="1" t="s">
        <v>155</v>
      </c>
      <c r="AP11" s="1" t="s">
        <v>795</v>
      </c>
      <c r="AQ11" s="1" t="s">
        <v>796</v>
      </c>
      <c r="AR11" s="1" t="s">
        <v>797</v>
      </c>
      <c r="AS11" s="1" t="s">
        <v>798</v>
      </c>
      <c r="AT11" s="1" t="s">
        <v>799</v>
      </c>
      <c r="AU11" s="1" t="s">
        <v>800</v>
      </c>
      <c r="AV11" s="1" t="s">
        <v>801</v>
      </c>
      <c r="AW11" s="1"/>
      <c r="AX11" s="1"/>
      <c r="AY11" s="1"/>
      <c r="AZ11" s="1"/>
    </row>
    <row r="12" spans="1:52" ht="34.5" customHeight="1">
      <c r="A12" s="1"/>
      <c r="B12" s="18"/>
      <c r="C12" s="44" t="s">
        <v>483</v>
      </c>
      <c r="D12" s="14" t="s">
        <v>525</v>
      </c>
      <c r="E12" s="15" t="s">
        <v>665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 t="s">
        <v>340</v>
      </c>
      <c r="W12" s="42" t="s">
        <v>340</v>
      </c>
      <c r="X12" s="42" t="s">
        <v>340</v>
      </c>
      <c r="Y12" s="42" t="s">
        <v>340</v>
      </c>
      <c r="Z12" s="42" t="s">
        <v>341</v>
      </c>
      <c r="AA12" s="42" t="s">
        <v>340</v>
      </c>
      <c r="AB12" s="42" t="s">
        <v>340</v>
      </c>
      <c r="AC12" s="13"/>
      <c r="AD12" s="8"/>
      <c r="AE12" s="1"/>
      <c r="AF12" s="1" t="s">
        <v>666</v>
      </c>
      <c r="AG12" s="1" t="s">
        <v>667</v>
      </c>
      <c r="AH12" s="1" t="s">
        <v>668</v>
      </c>
      <c r="AI12" s="1" t="s">
        <v>669</v>
      </c>
      <c r="AJ12" s="1" t="s">
        <v>670</v>
      </c>
      <c r="AK12" s="1" t="s">
        <v>671</v>
      </c>
      <c r="AL12" s="1" t="s">
        <v>672</v>
      </c>
      <c r="AM12" s="1" t="s">
        <v>700</v>
      </c>
      <c r="AN12" s="1" t="s">
        <v>701</v>
      </c>
      <c r="AO12" s="1" t="s">
        <v>702</v>
      </c>
      <c r="AP12" s="1" t="s">
        <v>703</v>
      </c>
      <c r="AQ12" s="1" t="s">
        <v>704</v>
      </c>
      <c r="AR12" s="1" t="s">
        <v>705</v>
      </c>
      <c r="AS12" s="1" t="s">
        <v>706</v>
      </c>
      <c r="AT12" s="1" t="s">
        <v>707</v>
      </c>
      <c r="AU12" s="1" t="s">
        <v>708</v>
      </c>
      <c r="AV12" s="1" t="s">
        <v>709</v>
      </c>
      <c r="AW12" s="1"/>
      <c r="AX12" s="1"/>
      <c r="AY12" s="1"/>
      <c r="AZ12" s="1"/>
    </row>
    <row r="13" spans="1:52" ht="193.5" customHeight="1">
      <c r="A13" s="3"/>
      <c r="B13" s="19"/>
      <c r="C13" s="44" t="s">
        <v>484</v>
      </c>
      <c r="D13" s="14" t="s">
        <v>718</v>
      </c>
      <c r="E13" s="15" t="s">
        <v>710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 t="s">
        <v>340</v>
      </c>
      <c r="W13" s="27">
        <v>0</v>
      </c>
      <c r="X13" s="27">
        <v>0</v>
      </c>
      <c r="Y13" s="27">
        <v>0</v>
      </c>
      <c r="Z13" s="27"/>
      <c r="AA13" s="27">
        <v>0</v>
      </c>
      <c r="AB13" s="27">
        <v>0</v>
      </c>
      <c r="AC13" s="13"/>
      <c r="AD13" s="23"/>
      <c r="AE13" s="3"/>
      <c r="AF13" s="3" t="s">
        <v>711</v>
      </c>
      <c r="AG13" s="3" t="s">
        <v>712</v>
      </c>
      <c r="AH13" s="3" t="s">
        <v>713</v>
      </c>
      <c r="AI13" s="3" t="s">
        <v>714</v>
      </c>
      <c r="AJ13" s="3" t="s">
        <v>715</v>
      </c>
      <c r="AK13" s="3" t="s">
        <v>716</v>
      </c>
      <c r="AL13" s="3" t="s">
        <v>717</v>
      </c>
      <c r="AM13" s="3" t="s">
        <v>21</v>
      </c>
      <c r="AN13" s="3" t="s">
        <v>22</v>
      </c>
      <c r="AO13" s="3" t="s">
        <v>23</v>
      </c>
      <c r="AP13" s="3" t="s">
        <v>24</v>
      </c>
      <c r="AQ13" s="3" t="s">
        <v>25</v>
      </c>
      <c r="AR13" s="3" t="s">
        <v>26</v>
      </c>
      <c r="AS13" s="3" t="s">
        <v>27</v>
      </c>
      <c r="AT13" s="3" t="s">
        <v>46</v>
      </c>
      <c r="AU13" s="3" t="s">
        <v>47</v>
      </c>
      <c r="AV13" s="3" t="s">
        <v>48</v>
      </c>
      <c r="AW13" s="3"/>
      <c r="AX13" s="3"/>
      <c r="AY13" s="3"/>
      <c r="AZ13" s="3"/>
    </row>
    <row r="14" spans="1:52" ht="165" customHeight="1">
      <c r="A14" s="6"/>
      <c r="B14" s="20"/>
      <c r="C14" s="44" t="s">
        <v>485</v>
      </c>
      <c r="D14" s="14" t="s">
        <v>524</v>
      </c>
      <c r="E14" s="15" t="s">
        <v>526</v>
      </c>
      <c r="F14" s="42" t="s">
        <v>78</v>
      </c>
      <c r="G14" s="42"/>
      <c r="H14" s="42"/>
      <c r="I14" s="81" t="s">
        <v>1102</v>
      </c>
      <c r="J14" s="59" t="s">
        <v>373</v>
      </c>
      <c r="K14" s="59" t="s">
        <v>957</v>
      </c>
      <c r="L14" s="42"/>
      <c r="M14" s="59" t="s">
        <v>1103</v>
      </c>
      <c r="N14" s="59" t="s">
        <v>372</v>
      </c>
      <c r="O14" s="59" t="s">
        <v>957</v>
      </c>
      <c r="P14" s="42"/>
      <c r="Q14" s="59" t="s">
        <v>959</v>
      </c>
      <c r="R14" s="59" t="s">
        <v>374</v>
      </c>
      <c r="S14" s="59" t="s">
        <v>957</v>
      </c>
      <c r="T14" s="42"/>
      <c r="U14" s="42"/>
      <c r="V14" s="42" t="s">
        <v>340</v>
      </c>
      <c r="W14" s="27">
        <v>0</v>
      </c>
      <c r="X14" s="27">
        <v>621</v>
      </c>
      <c r="Y14" s="27">
        <v>0</v>
      </c>
      <c r="Z14" s="27"/>
      <c r="AA14" s="27">
        <v>0</v>
      </c>
      <c r="AB14" s="27">
        <v>0</v>
      </c>
      <c r="AC14" s="13"/>
      <c r="AD14" s="24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08.75" customHeight="1">
      <c r="A15" s="4"/>
      <c r="B15" s="21"/>
      <c r="C15" s="44" t="s">
        <v>486</v>
      </c>
      <c r="D15" s="14" t="s">
        <v>876</v>
      </c>
      <c r="E15" s="15" t="s">
        <v>49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 t="s">
        <v>340</v>
      </c>
      <c r="W15" s="27">
        <v>0</v>
      </c>
      <c r="X15" s="27">
        <v>0</v>
      </c>
      <c r="Y15" s="27">
        <v>0</v>
      </c>
      <c r="Z15" s="27"/>
      <c r="AA15" s="27">
        <v>0</v>
      </c>
      <c r="AB15" s="27">
        <v>0</v>
      </c>
      <c r="AC15" s="13"/>
      <c r="AD15" s="25"/>
      <c r="AE15" s="4"/>
      <c r="AF15" s="4" t="s">
        <v>50</v>
      </c>
      <c r="AG15" s="4" t="s">
        <v>51</v>
      </c>
      <c r="AH15" s="4" t="s">
        <v>682</v>
      </c>
      <c r="AI15" s="4" t="s">
        <v>683</v>
      </c>
      <c r="AJ15" s="4" t="s">
        <v>684</v>
      </c>
      <c r="AK15" s="4" t="s">
        <v>685</v>
      </c>
      <c r="AL15" s="4" t="s">
        <v>1054</v>
      </c>
      <c r="AM15" s="4" t="s">
        <v>1055</v>
      </c>
      <c r="AN15" s="4" t="s">
        <v>1056</v>
      </c>
      <c r="AO15" s="4" t="s">
        <v>1057</v>
      </c>
      <c r="AP15" s="4" t="s">
        <v>1058</v>
      </c>
      <c r="AQ15" s="4" t="s">
        <v>1059</v>
      </c>
      <c r="AR15" s="4" t="s">
        <v>1060</v>
      </c>
      <c r="AS15" s="4" t="s">
        <v>1061</v>
      </c>
      <c r="AT15" s="4" t="s">
        <v>1062</v>
      </c>
      <c r="AU15" s="4" t="s">
        <v>1063</v>
      </c>
      <c r="AV15" s="4" t="s">
        <v>1064</v>
      </c>
      <c r="AW15" s="4"/>
      <c r="AX15" s="4"/>
      <c r="AY15" s="4"/>
      <c r="AZ15" s="4"/>
    </row>
    <row r="16" spans="1:52" ht="86.25" customHeight="1">
      <c r="A16" s="1"/>
      <c r="B16" s="18"/>
      <c r="C16" s="44" t="s">
        <v>487</v>
      </c>
      <c r="D16" s="14" t="s">
        <v>808</v>
      </c>
      <c r="E16" s="15" t="s">
        <v>1065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 t="s">
        <v>340</v>
      </c>
      <c r="W16" s="27">
        <v>0</v>
      </c>
      <c r="X16" s="27">
        <v>0</v>
      </c>
      <c r="Y16" s="27">
        <v>0</v>
      </c>
      <c r="Z16" s="27"/>
      <c r="AA16" s="27">
        <v>0</v>
      </c>
      <c r="AB16" s="27">
        <v>0</v>
      </c>
      <c r="AC16" s="13"/>
      <c r="AD16" s="8"/>
      <c r="AE16" s="1"/>
      <c r="AF16" s="1" t="s">
        <v>1066</v>
      </c>
      <c r="AG16" s="1" t="s">
        <v>1067</v>
      </c>
      <c r="AH16" s="1" t="s">
        <v>1068</v>
      </c>
      <c r="AI16" s="1" t="s">
        <v>1069</v>
      </c>
      <c r="AJ16" s="1" t="s">
        <v>1070</v>
      </c>
      <c r="AK16" s="1" t="s">
        <v>1071</v>
      </c>
      <c r="AL16" s="1" t="s">
        <v>1072</v>
      </c>
      <c r="AM16" s="1" t="s">
        <v>1073</v>
      </c>
      <c r="AN16" s="1" t="s">
        <v>318</v>
      </c>
      <c r="AO16" s="1" t="s">
        <v>319</v>
      </c>
      <c r="AP16" s="1" t="s">
        <v>320</v>
      </c>
      <c r="AQ16" s="1" t="s">
        <v>673</v>
      </c>
      <c r="AR16" s="1" t="s">
        <v>674</v>
      </c>
      <c r="AS16" s="1" t="s">
        <v>675</v>
      </c>
      <c r="AT16" s="1" t="s">
        <v>676</v>
      </c>
      <c r="AU16" s="1" t="s">
        <v>677</v>
      </c>
      <c r="AV16" s="1" t="s">
        <v>678</v>
      </c>
      <c r="AW16" s="1"/>
      <c r="AX16" s="1"/>
      <c r="AY16" s="1"/>
      <c r="AZ16" s="1"/>
    </row>
    <row r="17" spans="1:52" ht="115.5" customHeight="1">
      <c r="A17" s="1"/>
      <c r="B17" s="18"/>
      <c r="C17" s="44" t="s">
        <v>488</v>
      </c>
      <c r="D17" s="14" t="s">
        <v>807</v>
      </c>
      <c r="E17" s="15" t="s">
        <v>679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 t="s">
        <v>340</v>
      </c>
      <c r="W17" s="27">
        <v>0</v>
      </c>
      <c r="X17" s="27">
        <v>0</v>
      </c>
      <c r="Y17" s="27">
        <v>0</v>
      </c>
      <c r="Z17" s="27"/>
      <c r="AA17" s="27">
        <v>0</v>
      </c>
      <c r="AB17" s="27">
        <v>0</v>
      </c>
      <c r="AC17" s="13"/>
      <c r="AD17" s="8"/>
      <c r="AE17" s="1"/>
      <c r="AF17" s="1" t="s">
        <v>553</v>
      </c>
      <c r="AG17" s="1" t="s">
        <v>554</v>
      </c>
      <c r="AH17" s="1" t="s">
        <v>555</v>
      </c>
      <c r="AI17" s="1" t="s">
        <v>824</v>
      </c>
      <c r="AJ17" s="1" t="s">
        <v>531</v>
      </c>
      <c r="AK17" s="1" t="s">
        <v>532</v>
      </c>
      <c r="AL17" s="1" t="s">
        <v>533</v>
      </c>
      <c r="AM17" s="1" t="s">
        <v>534</v>
      </c>
      <c r="AN17" s="1" t="s">
        <v>535</v>
      </c>
      <c r="AO17" s="1" t="s">
        <v>536</v>
      </c>
      <c r="AP17" s="1" t="s">
        <v>537</v>
      </c>
      <c r="AQ17" s="1" t="s">
        <v>228</v>
      </c>
      <c r="AR17" s="1" t="s">
        <v>229</v>
      </c>
      <c r="AS17" s="1" t="s">
        <v>230</v>
      </c>
      <c r="AT17" s="1" t="s">
        <v>231</v>
      </c>
      <c r="AU17" s="1" t="s">
        <v>232</v>
      </c>
      <c r="AV17" s="1" t="s">
        <v>233</v>
      </c>
      <c r="AW17" s="1"/>
      <c r="AX17" s="1"/>
      <c r="AY17" s="1"/>
      <c r="AZ17" s="1"/>
    </row>
    <row r="18" spans="1:52" ht="54" customHeight="1">
      <c r="A18" s="1"/>
      <c r="B18" s="18"/>
      <c r="C18" s="44" t="s">
        <v>489</v>
      </c>
      <c r="D18" s="14" t="s">
        <v>9</v>
      </c>
      <c r="E18" s="15" t="s">
        <v>234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 t="s">
        <v>340</v>
      </c>
      <c r="W18" s="27">
        <v>0</v>
      </c>
      <c r="X18" s="27">
        <v>0</v>
      </c>
      <c r="Y18" s="27">
        <v>0</v>
      </c>
      <c r="Z18" s="27"/>
      <c r="AA18" s="27">
        <v>0</v>
      </c>
      <c r="AB18" s="27">
        <v>0</v>
      </c>
      <c r="AC18" s="13"/>
      <c r="AD18" s="8"/>
      <c r="AE18" s="1"/>
      <c r="AF18" s="1" t="s">
        <v>235</v>
      </c>
      <c r="AG18" s="1" t="s">
        <v>236</v>
      </c>
      <c r="AH18" s="1" t="s">
        <v>237</v>
      </c>
      <c r="AI18" s="1" t="s">
        <v>238</v>
      </c>
      <c r="AJ18" s="1" t="s">
        <v>239</v>
      </c>
      <c r="AK18" s="1" t="s">
        <v>240</v>
      </c>
      <c r="AL18" s="1" t="s">
        <v>241</v>
      </c>
      <c r="AM18" s="1" t="s">
        <v>242</v>
      </c>
      <c r="AN18" s="1" t="s">
        <v>266</v>
      </c>
      <c r="AO18" s="1" t="s">
        <v>267</v>
      </c>
      <c r="AP18" s="1" t="s">
        <v>268</v>
      </c>
      <c r="AQ18" s="1" t="s">
        <v>573</v>
      </c>
      <c r="AR18" s="1" t="s">
        <v>574</v>
      </c>
      <c r="AS18" s="1" t="s">
        <v>575</v>
      </c>
      <c r="AT18" s="1" t="s">
        <v>576</v>
      </c>
      <c r="AU18" s="1" t="s">
        <v>577</v>
      </c>
      <c r="AV18" s="1" t="s">
        <v>578</v>
      </c>
      <c r="AW18" s="1"/>
      <c r="AX18" s="1"/>
      <c r="AY18" s="1"/>
      <c r="AZ18" s="1"/>
    </row>
    <row r="19" spans="1:52" ht="34.5" customHeight="1">
      <c r="A19" s="1"/>
      <c r="B19" s="18"/>
      <c r="C19" s="44" t="s">
        <v>490</v>
      </c>
      <c r="D19" s="14" t="s">
        <v>8</v>
      </c>
      <c r="E19" s="15" t="s">
        <v>579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 t="s">
        <v>340</v>
      </c>
      <c r="W19" s="27">
        <v>0</v>
      </c>
      <c r="X19" s="27">
        <v>0</v>
      </c>
      <c r="Y19" s="27">
        <v>0</v>
      </c>
      <c r="Z19" s="13"/>
      <c r="AA19" s="27">
        <v>0</v>
      </c>
      <c r="AB19" s="27">
        <v>0</v>
      </c>
      <c r="AC19" s="13"/>
      <c r="AD19" s="8"/>
      <c r="AE19" s="1"/>
      <c r="AF19" s="1" t="s">
        <v>580</v>
      </c>
      <c r="AG19" s="1" t="s">
        <v>581</v>
      </c>
      <c r="AH19" s="1" t="s">
        <v>582</v>
      </c>
      <c r="AI19" s="1" t="s">
        <v>583</v>
      </c>
      <c r="AJ19" s="1" t="s">
        <v>584</v>
      </c>
      <c r="AK19" s="1" t="s">
        <v>585</v>
      </c>
      <c r="AL19" s="1" t="s">
        <v>621</v>
      </c>
      <c r="AM19" s="1" t="s">
        <v>622</v>
      </c>
      <c r="AN19" s="1" t="s">
        <v>612</v>
      </c>
      <c r="AO19" s="1" t="s">
        <v>613</v>
      </c>
      <c r="AP19" s="1" t="s">
        <v>614</v>
      </c>
      <c r="AQ19" s="1" t="s">
        <v>615</v>
      </c>
      <c r="AR19" s="1" t="s">
        <v>616</v>
      </c>
      <c r="AS19" s="1" t="s">
        <v>617</v>
      </c>
      <c r="AT19" s="1" t="s">
        <v>618</v>
      </c>
      <c r="AU19" s="1" t="s">
        <v>619</v>
      </c>
      <c r="AV19" s="1" t="s">
        <v>620</v>
      </c>
      <c r="AW19" s="1"/>
      <c r="AX19" s="1"/>
      <c r="AY19" s="1"/>
      <c r="AZ19" s="1"/>
    </row>
    <row r="20" spans="1:52" ht="51" customHeight="1">
      <c r="A20" s="1"/>
      <c r="B20" s="18"/>
      <c r="C20" s="103" t="s">
        <v>491</v>
      </c>
      <c r="D20" s="84" t="s">
        <v>7</v>
      </c>
      <c r="E20" s="84" t="s">
        <v>624</v>
      </c>
      <c r="F20" s="87" t="s">
        <v>528</v>
      </c>
      <c r="G20" s="49"/>
      <c r="H20" s="49"/>
      <c r="I20" s="97" t="s">
        <v>960</v>
      </c>
      <c r="J20" s="97" t="s">
        <v>961</v>
      </c>
      <c r="K20" s="97" t="s">
        <v>957</v>
      </c>
      <c r="L20" s="69"/>
      <c r="M20" s="97" t="s">
        <v>955</v>
      </c>
      <c r="N20" s="97" t="s">
        <v>962</v>
      </c>
      <c r="O20" s="97" t="s">
        <v>957</v>
      </c>
      <c r="P20" s="69"/>
      <c r="Q20" s="97" t="s">
        <v>959</v>
      </c>
      <c r="R20" s="97" t="s">
        <v>963</v>
      </c>
      <c r="S20" s="97" t="s">
        <v>957</v>
      </c>
      <c r="T20" s="49"/>
      <c r="U20" s="49"/>
      <c r="V20" s="87" t="s">
        <v>891</v>
      </c>
      <c r="W20" s="87" t="s">
        <v>892</v>
      </c>
      <c r="X20" s="94">
        <v>529.8</v>
      </c>
      <c r="Y20" s="94">
        <v>0</v>
      </c>
      <c r="Z20" s="50"/>
      <c r="AA20" s="94">
        <f>Y20*1.1</f>
        <v>0</v>
      </c>
      <c r="AB20" s="94">
        <f>AA20*1.1</f>
        <v>0</v>
      </c>
      <c r="AC20" s="50"/>
      <c r="AD20" s="8"/>
      <c r="AE20" s="1"/>
      <c r="AF20" s="1" t="s">
        <v>625</v>
      </c>
      <c r="AG20" s="1" t="s">
        <v>626</v>
      </c>
      <c r="AH20" s="1" t="s">
        <v>627</v>
      </c>
      <c r="AI20" s="1" t="s">
        <v>628</v>
      </c>
      <c r="AJ20" s="1" t="s">
        <v>629</v>
      </c>
      <c r="AK20" s="1" t="s">
        <v>630</v>
      </c>
      <c r="AL20" s="1" t="s">
        <v>631</v>
      </c>
      <c r="AM20" s="1" t="s">
        <v>632</v>
      </c>
      <c r="AN20" s="1" t="s">
        <v>951</v>
      </c>
      <c r="AO20" s="1" t="s">
        <v>952</v>
      </c>
      <c r="AP20" s="1" t="s">
        <v>953</v>
      </c>
      <c r="AQ20" s="1" t="s">
        <v>954</v>
      </c>
      <c r="AR20" s="1" t="s">
        <v>949</v>
      </c>
      <c r="AS20" s="1" t="s">
        <v>950</v>
      </c>
      <c r="AT20" s="1" t="s">
        <v>246</v>
      </c>
      <c r="AU20" s="1" t="s">
        <v>247</v>
      </c>
      <c r="AV20" s="1" t="s">
        <v>248</v>
      </c>
      <c r="AW20" s="1"/>
      <c r="AX20" s="1"/>
      <c r="AY20" s="1"/>
      <c r="AZ20" s="1"/>
    </row>
    <row r="21" spans="1:52" ht="2.25" customHeight="1">
      <c r="A21" s="1"/>
      <c r="B21" s="18"/>
      <c r="C21" s="104"/>
      <c r="D21" s="85"/>
      <c r="E21" s="85"/>
      <c r="F21" s="88"/>
      <c r="G21" s="54"/>
      <c r="H21" s="54"/>
      <c r="I21" s="98"/>
      <c r="J21" s="98"/>
      <c r="K21" s="98"/>
      <c r="L21" s="72"/>
      <c r="M21" s="98"/>
      <c r="N21" s="98"/>
      <c r="O21" s="98"/>
      <c r="P21" s="72"/>
      <c r="Q21" s="98"/>
      <c r="R21" s="98"/>
      <c r="S21" s="98"/>
      <c r="T21" s="54"/>
      <c r="U21" s="54"/>
      <c r="V21" s="88"/>
      <c r="W21" s="88"/>
      <c r="X21" s="114"/>
      <c r="Y21" s="114"/>
      <c r="Z21" s="57">
        <v>1718.8</v>
      </c>
      <c r="AA21" s="114"/>
      <c r="AB21" s="114"/>
      <c r="AC21" s="55"/>
      <c r="AD21" s="8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46.5" customHeight="1">
      <c r="A22" s="1"/>
      <c r="B22" s="18"/>
      <c r="C22" s="104"/>
      <c r="D22" s="85"/>
      <c r="E22" s="85"/>
      <c r="F22" s="54" t="s">
        <v>96</v>
      </c>
      <c r="G22" s="54"/>
      <c r="H22" s="54"/>
      <c r="I22" s="98"/>
      <c r="J22" s="98"/>
      <c r="K22" s="98"/>
      <c r="L22" s="72"/>
      <c r="M22" s="98"/>
      <c r="N22" s="98"/>
      <c r="O22" s="98"/>
      <c r="P22" s="72"/>
      <c r="Q22" s="98"/>
      <c r="R22" s="98"/>
      <c r="S22" s="98"/>
      <c r="T22" s="54"/>
      <c r="U22" s="54"/>
      <c r="V22" s="54" t="s">
        <v>893</v>
      </c>
      <c r="W22" s="54" t="s">
        <v>893</v>
      </c>
      <c r="X22" s="62">
        <v>464.4</v>
      </c>
      <c r="Y22" s="77">
        <v>3751.3</v>
      </c>
      <c r="Z22" s="78"/>
      <c r="AA22" s="62">
        <f>Y22*1.1</f>
        <v>4126.43</v>
      </c>
      <c r="AB22" s="62">
        <f>AA22*1.1</f>
        <v>4539.073</v>
      </c>
      <c r="AC22" s="55"/>
      <c r="AD22" s="8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47.25" customHeight="1">
      <c r="A23" s="1"/>
      <c r="B23" s="18"/>
      <c r="C23" s="104"/>
      <c r="D23" s="85"/>
      <c r="E23" s="85"/>
      <c r="F23" s="54" t="s">
        <v>343</v>
      </c>
      <c r="G23" s="54"/>
      <c r="H23" s="54"/>
      <c r="I23" s="98"/>
      <c r="J23" s="98"/>
      <c r="K23" s="98"/>
      <c r="L23" s="72"/>
      <c r="M23" s="98"/>
      <c r="N23" s="98"/>
      <c r="O23" s="98"/>
      <c r="P23" s="72"/>
      <c r="Q23" s="98"/>
      <c r="R23" s="98"/>
      <c r="S23" s="98"/>
      <c r="T23" s="54"/>
      <c r="U23" s="54"/>
      <c r="V23" s="54" t="s">
        <v>929</v>
      </c>
      <c r="W23" s="54" t="s">
        <v>930</v>
      </c>
      <c r="X23" s="62">
        <v>2899.8</v>
      </c>
      <c r="Y23" s="77">
        <v>0</v>
      </c>
      <c r="Z23" s="78"/>
      <c r="AA23" s="62">
        <f>Y23*1.1</f>
        <v>0</v>
      </c>
      <c r="AB23" s="62">
        <f>AA23*1.1</f>
        <v>0</v>
      </c>
      <c r="AC23" s="55"/>
      <c r="AD23" s="8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47.25" customHeight="1">
      <c r="A24" s="1"/>
      <c r="B24" s="18"/>
      <c r="C24" s="105"/>
      <c r="D24" s="86"/>
      <c r="E24" s="86"/>
      <c r="F24" s="51" t="s">
        <v>1133</v>
      </c>
      <c r="G24" s="51"/>
      <c r="H24" s="51"/>
      <c r="I24" s="99"/>
      <c r="J24" s="99"/>
      <c r="K24" s="99"/>
      <c r="L24" s="70"/>
      <c r="M24" s="99"/>
      <c r="N24" s="99"/>
      <c r="O24" s="99"/>
      <c r="P24" s="70"/>
      <c r="Q24" s="99"/>
      <c r="R24" s="99"/>
      <c r="S24" s="99"/>
      <c r="T24" s="51"/>
      <c r="U24" s="51"/>
      <c r="V24" s="51" t="s">
        <v>894</v>
      </c>
      <c r="W24" s="57">
        <v>44</v>
      </c>
      <c r="X24" s="57">
        <v>0</v>
      </c>
      <c r="Y24" s="76">
        <v>0</v>
      </c>
      <c r="Z24" s="75"/>
      <c r="AA24" s="57">
        <v>0</v>
      </c>
      <c r="AB24" s="57">
        <f>AA24*1.06</f>
        <v>0</v>
      </c>
      <c r="AC24" s="52"/>
      <c r="AD24" s="8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66" customHeight="1">
      <c r="A25" s="1"/>
      <c r="B25" s="22"/>
      <c r="C25" s="44" t="s">
        <v>492</v>
      </c>
      <c r="D25" s="14" t="s">
        <v>6</v>
      </c>
      <c r="E25" s="15" t="s">
        <v>249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 t="s">
        <v>340</v>
      </c>
      <c r="W25" s="57">
        <v>0</v>
      </c>
      <c r="X25" s="57">
        <v>0</v>
      </c>
      <c r="Y25" s="57">
        <v>0</v>
      </c>
      <c r="Z25" s="57"/>
      <c r="AA25" s="57">
        <v>0</v>
      </c>
      <c r="AB25" s="57">
        <v>0</v>
      </c>
      <c r="AC25" s="52"/>
      <c r="AD25" s="8"/>
      <c r="AE25" s="1"/>
      <c r="AF25" s="1" t="s">
        <v>250</v>
      </c>
      <c r="AG25" s="1" t="s">
        <v>251</v>
      </c>
      <c r="AH25" s="1" t="s">
        <v>252</v>
      </c>
      <c r="AI25" s="1" t="s">
        <v>253</v>
      </c>
      <c r="AJ25" s="1" t="s">
        <v>254</v>
      </c>
      <c r="AK25" s="1" t="s">
        <v>255</v>
      </c>
      <c r="AL25" s="1" t="s">
        <v>256</v>
      </c>
      <c r="AM25" s="1" t="s">
        <v>257</v>
      </c>
      <c r="AN25" s="1" t="s">
        <v>258</v>
      </c>
      <c r="AO25" s="1" t="s">
        <v>259</v>
      </c>
      <c r="AP25" s="1" t="s">
        <v>1003</v>
      </c>
      <c r="AQ25" s="1" t="s">
        <v>1004</v>
      </c>
      <c r="AR25" s="1" t="s">
        <v>1005</v>
      </c>
      <c r="AS25" s="1" t="s">
        <v>1006</v>
      </c>
      <c r="AT25" s="1" t="s">
        <v>1007</v>
      </c>
      <c r="AU25" s="1" t="s">
        <v>662</v>
      </c>
      <c r="AV25" s="1" t="s">
        <v>663</v>
      </c>
      <c r="AW25" s="1"/>
      <c r="AX25" s="1"/>
      <c r="AY25" s="1"/>
      <c r="AZ25" s="1"/>
    </row>
    <row r="26" spans="1:52" ht="35.25" customHeight="1">
      <c r="A26" s="1"/>
      <c r="B26" s="22"/>
      <c r="C26" s="103" t="s">
        <v>493</v>
      </c>
      <c r="D26" s="84" t="s">
        <v>5</v>
      </c>
      <c r="E26" s="84" t="s">
        <v>664</v>
      </c>
      <c r="F26" s="87" t="s">
        <v>529</v>
      </c>
      <c r="G26" s="49"/>
      <c r="H26" s="49"/>
      <c r="I26" s="97" t="s">
        <v>960</v>
      </c>
      <c r="J26" s="97" t="s">
        <v>964</v>
      </c>
      <c r="K26" s="97" t="s">
        <v>957</v>
      </c>
      <c r="L26" s="49"/>
      <c r="M26" s="97" t="s">
        <v>955</v>
      </c>
      <c r="N26" s="97" t="s">
        <v>965</v>
      </c>
      <c r="O26" s="97" t="s">
        <v>957</v>
      </c>
      <c r="P26" s="49"/>
      <c r="Q26" s="97" t="s">
        <v>959</v>
      </c>
      <c r="R26" s="97" t="s">
        <v>966</v>
      </c>
      <c r="S26" s="97" t="s">
        <v>957</v>
      </c>
      <c r="T26" s="49"/>
      <c r="U26" s="49"/>
      <c r="V26" s="87" t="s">
        <v>895</v>
      </c>
      <c r="W26" s="87" t="s">
        <v>896</v>
      </c>
      <c r="X26" s="94">
        <v>451.6</v>
      </c>
      <c r="Y26" s="101">
        <v>562</v>
      </c>
      <c r="Z26" s="50"/>
      <c r="AA26" s="101">
        <f>Y26*1.1</f>
        <v>618.2</v>
      </c>
      <c r="AB26" s="101">
        <f>AA26*1.1</f>
        <v>680.0200000000001</v>
      </c>
      <c r="AC26" s="50"/>
      <c r="AD26" s="8"/>
      <c r="AE26" s="1"/>
      <c r="AF26" s="1" t="s">
        <v>28</v>
      </c>
      <c r="AG26" s="1" t="s">
        <v>1082</v>
      </c>
      <c r="AH26" s="1" t="s">
        <v>1083</v>
      </c>
      <c r="AI26" s="1" t="s">
        <v>1084</v>
      </c>
      <c r="AJ26" s="1" t="s">
        <v>1085</v>
      </c>
      <c r="AK26" s="1" t="s">
        <v>1086</v>
      </c>
      <c r="AL26" s="1" t="s">
        <v>1087</v>
      </c>
      <c r="AM26" s="1" t="s">
        <v>1088</v>
      </c>
      <c r="AN26" s="1" t="s">
        <v>1089</v>
      </c>
      <c r="AO26" s="1" t="s">
        <v>1090</v>
      </c>
      <c r="AP26" s="1" t="s">
        <v>1091</v>
      </c>
      <c r="AQ26" s="1" t="s">
        <v>1092</v>
      </c>
      <c r="AR26" s="1" t="s">
        <v>1093</v>
      </c>
      <c r="AS26" s="1" t="s">
        <v>1094</v>
      </c>
      <c r="AT26" s="1" t="s">
        <v>1095</v>
      </c>
      <c r="AU26" s="1" t="s">
        <v>44</v>
      </c>
      <c r="AV26" s="1" t="s">
        <v>45</v>
      </c>
      <c r="AW26" s="1"/>
      <c r="AX26" s="1"/>
      <c r="AY26" s="1"/>
      <c r="AZ26" s="1"/>
    </row>
    <row r="27" spans="1:52" ht="37.5" customHeight="1">
      <c r="A27" s="1"/>
      <c r="B27" s="22"/>
      <c r="C27" s="104"/>
      <c r="D27" s="85"/>
      <c r="E27" s="85"/>
      <c r="F27" s="88"/>
      <c r="G27" s="54"/>
      <c r="H27" s="54"/>
      <c r="I27" s="98"/>
      <c r="J27" s="98"/>
      <c r="K27" s="98"/>
      <c r="L27" s="54"/>
      <c r="M27" s="98"/>
      <c r="N27" s="98"/>
      <c r="O27" s="98"/>
      <c r="P27" s="54"/>
      <c r="Q27" s="98"/>
      <c r="R27" s="98"/>
      <c r="S27" s="98"/>
      <c r="T27" s="54"/>
      <c r="U27" s="54"/>
      <c r="V27" s="88"/>
      <c r="W27" s="88"/>
      <c r="X27" s="114"/>
      <c r="Y27" s="115"/>
      <c r="Z27" s="55"/>
      <c r="AA27" s="115"/>
      <c r="AB27" s="115"/>
      <c r="AC27" s="55"/>
      <c r="AD27" s="8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76.5" customHeight="1">
      <c r="A28" s="1"/>
      <c r="B28" s="22"/>
      <c r="C28" s="105"/>
      <c r="D28" s="86"/>
      <c r="E28" s="86"/>
      <c r="F28" s="54" t="s">
        <v>530</v>
      </c>
      <c r="G28" s="54"/>
      <c r="H28" s="54"/>
      <c r="I28" s="99"/>
      <c r="J28" s="99"/>
      <c r="K28" s="99"/>
      <c r="L28" s="54"/>
      <c r="M28" s="99"/>
      <c r="N28" s="99"/>
      <c r="O28" s="99"/>
      <c r="P28" s="54"/>
      <c r="Q28" s="99"/>
      <c r="R28" s="99"/>
      <c r="S28" s="99"/>
      <c r="T28" s="54"/>
      <c r="U28" s="54"/>
      <c r="V28" s="54" t="s">
        <v>931</v>
      </c>
      <c r="W28" s="54" t="s">
        <v>897</v>
      </c>
      <c r="X28" s="62">
        <v>11831.9</v>
      </c>
      <c r="Y28" s="62">
        <v>10231.2</v>
      </c>
      <c r="Z28" s="55"/>
      <c r="AA28" s="57">
        <f>Y28*1.1</f>
        <v>11254.320000000002</v>
      </c>
      <c r="AB28" s="57">
        <f>AA28*1.1</f>
        <v>12379.752000000002</v>
      </c>
      <c r="AC28" s="55"/>
      <c r="AD28" s="8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9.75" customHeight="1">
      <c r="A29" s="1"/>
      <c r="B29" s="22"/>
      <c r="C29" s="103" t="s">
        <v>494</v>
      </c>
      <c r="D29" s="90" t="s">
        <v>698</v>
      </c>
      <c r="E29" s="84" t="s">
        <v>195</v>
      </c>
      <c r="F29" s="49" t="s">
        <v>96</v>
      </c>
      <c r="G29" s="49"/>
      <c r="H29" s="49"/>
      <c r="I29" s="97" t="s">
        <v>960</v>
      </c>
      <c r="J29" s="97" t="s">
        <v>967</v>
      </c>
      <c r="K29" s="97" t="s">
        <v>957</v>
      </c>
      <c r="L29" s="49"/>
      <c r="M29" s="97" t="s">
        <v>955</v>
      </c>
      <c r="N29" s="97" t="s">
        <v>968</v>
      </c>
      <c r="O29" s="97" t="s">
        <v>957</v>
      </c>
      <c r="P29" s="49"/>
      <c r="Q29" s="97" t="s">
        <v>959</v>
      </c>
      <c r="R29" s="97" t="s">
        <v>969</v>
      </c>
      <c r="S29" s="97" t="s">
        <v>957</v>
      </c>
      <c r="T29" s="49"/>
      <c r="U29" s="49"/>
      <c r="V29" s="49" t="s">
        <v>898</v>
      </c>
      <c r="W29" s="49" t="s">
        <v>899</v>
      </c>
      <c r="X29" s="56">
        <v>0</v>
      </c>
      <c r="Y29" s="56">
        <v>0</v>
      </c>
      <c r="Z29" s="50"/>
      <c r="AA29" s="62">
        <f>Y29*1.1</f>
        <v>0</v>
      </c>
      <c r="AB29" s="62">
        <f>AA29*1.1</f>
        <v>0</v>
      </c>
      <c r="AC29" s="50"/>
      <c r="AD29" s="8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77.25" customHeight="1">
      <c r="A30" s="1"/>
      <c r="B30" s="22"/>
      <c r="C30" s="105"/>
      <c r="D30" s="91"/>
      <c r="E30" s="86"/>
      <c r="F30" s="51" t="s">
        <v>344</v>
      </c>
      <c r="G30" s="51"/>
      <c r="H30" s="51"/>
      <c r="I30" s="99"/>
      <c r="J30" s="99"/>
      <c r="K30" s="99"/>
      <c r="L30" s="51"/>
      <c r="M30" s="99"/>
      <c r="N30" s="99"/>
      <c r="O30" s="99"/>
      <c r="P30" s="51"/>
      <c r="Q30" s="99"/>
      <c r="R30" s="99"/>
      <c r="S30" s="99"/>
      <c r="T30" s="51"/>
      <c r="U30" s="51"/>
      <c r="V30" s="51" t="s">
        <v>825</v>
      </c>
      <c r="W30" s="51" t="s">
        <v>825</v>
      </c>
      <c r="X30" s="51" t="s">
        <v>900</v>
      </c>
      <c r="Y30" s="57">
        <v>1311.4</v>
      </c>
      <c r="Z30" s="52"/>
      <c r="AA30" s="62">
        <f>Y30*1.1</f>
        <v>1442.5400000000002</v>
      </c>
      <c r="AB30" s="62">
        <f>AA30*1.1</f>
        <v>1586.7940000000003</v>
      </c>
      <c r="AC30" s="52"/>
      <c r="AD30" s="8"/>
      <c r="AE30" s="1"/>
      <c r="AF30" s="1" t="s">
        <v>196</v>
      </c>
      <c r="AG30" s="1" t="s">
        <v>197</v>
      </c>
      <c r="AH30" s="1" t="s">
        <v>198</v>
      </c>
      <c r="AI30" s="1" t="s">
        <v>199</v>
      </c>
      <c r="AJ30" s="1" t="s">
        <v>200</v>
      </c>
      <c r="AK30" s="1" t="s">
        <v>201</v>
      </c>
      <c r="AL30" s="1" t="s">
        <v>202</v>
      </c>
      <c r="AM30" s="1" t="s">
        <v>203</v>
      </c>
      <c r="AN30" s="1" t="s">
        <v>204</v>
      </c>
      <c r="AO30" s="1" t="s">
        <v>828</v>
      </c>
      <c r="AP30" s="1" t="s">
        <v>856</v>
      </c>
      <c r="AQ30" s="1" t="s">
        <v>857</v>
      </c>
      <c r="AR30" s="1" t="s">
        <v>858</v>
      </c>
      <c r="AS30" s="1" t="s">
        <v>812</v>
      </c>
      <c r="AT30" s="1" t="s">
        <v>10</v>
      </c>
      <c r="AU30" s="1" t="s">
        <v>465</v>
      </c>
      <c r="AV30" s="1" t="s">
        <v>466</v>
      </c>
      <c r="AW30" s="1"/>
      <c r="AX30" s="1"/>
      <c r="AY30" s="1"/>
      <c r="AZ30" s="1"/>
    </row>
    <row r="31" spans="1:52" ht="73.5" customHeight="1">
      <c r="A31" s="1"/>
      <c r="B31" s="22"/>
      <c r="C31" s="44" t="s">
        <v>495</v>
      </c>
      <c r="D31" s="14" t="s">
        <v>697</v>
      </c>
      <c r="E31" s="15" t="s">
        <v>467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 t="s">
        <v>340</v>
      </c>
      <c r="W31" s="27">
        <v>0</v>
      </c>
      <c r="X31" s="27">
        <v>0</v>
      </c>
      <c r="Y31" s="27">
        <v>0</v>
      </c>
      <c r="Z31" s="27"/>
      <c r="AA31" s="27">
        <v>0</v>
      </c>
      <c r="AB31" s="27">
        <v>0</v>
      </c>
      <c r="AC31" s="13"/>
      <c r="AD31" s="8"/>
      <c r="AE31" s="1"/>
      <c r="AF31" s="1" t="s">
        <v>468</v>
      </c>
      <c r="AG31" s="1" t="s">
        <v>469</v>
      </c>
      <c r="AH31" s="1" t="s">
        <v>470</v>
      </c>
      <c r="AI31" s="1" t="s">
        <v>471</v>
      </c>
      <c r="AJ31" s="1" t="s">
        <v>472</v>
      </c>
      <c r="AK31" s="1" t="s">
        <v>473</v>
      </c>
      <c r="AL31" s="1" t="s">
        <v>784</v>
      </c>
      <c r="AM31" s="1" t="s">
        <v>785</v>
      </c>
      <c r="AN31" s="1" t="s">
        <v>786</v>
      </c>
      <c r="AO31" s="1" t="s">
        <v>769</v>
      </c>
      <c r="AP31" s="1" t="s">
        <v>770</v>
      </c>
      <c r="AQ31" s="1" t="s">
        <v>771</v>
      </c>
      <c r="AR31" s="1" t="s">
        <v>772</v>
      </c>
      <c r="AS31" s="1" t="s">
        <v>773</v>
      </c>
      <c r="AT31" s="1" t="s">
        <v>774</v>
      </c>
      <c r="AU31" s="1" t="s">
        <v>1177</v>
      </c>
      <c r="AV31" s="1" t="s">
        <v>1178</v>
      </c>
      <c r="AW31" s="1"/>
      <c r="AX31" s="1"/>
      <c r="AY31" s="1"/>
      <c r="AZ31" s="1"/>
    </row>
    <row r="32" spans="1:52" ht="73.5" customHeight="1">
      <c r="A32" s="1"/>
      <c r="B32" s="18"/>
      <c r="C32" s="44" t="s">
        <v>496</v>
      </c>
      <c r="D32" s="14" t="s">
        <v>696</v>
      </c>
      <c r="E32" s="15" t="s">
        <v>1179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 t="s">
        <v>340</v>
      </c>
      <c r="W32" s="27">
        <v>0</v>
      </c>
      <c r="X32" s="27">
        <v>0</v>
      </c>
      <c r="Y32" s="27">
        <v>0</v>
      </c>
      <c r="Z32" s="13"/>
      <c r="AA32" s="27">
        <v>0</v>
      </c>
      <c r="AB32" s="27">
        <v>0</v>
      </c>
      <c r="AC32" s="13"/>
      <c r="AD32" s="8"/>
      <c r="AE32" s="1"/>
      <c r="AF32" s="1" t="s">
        <v>1180</v>
      </c>
      <c r="AG32" s="1" t="s">
        <v>1181</v>
      </c>
      <c r="AH32" s="1" t="s">
        <v>1182</v>
      </c>
      <c r="AI32" s="1" t="s">
        <v>1183</v>
      </c>
      <c r="AJ32" s="1" t="s">
        <v>1184</v>
      </c>
      <c r="AK32" s="1" t="s">
        <v>453</v>
      </c>
      <c r="AL32" s="1" t="s">
        <v>454</v>
      </c>
      <c r="AM32" s="1" t="s">
        <v>455</v>
      </c>
      <c r="AN32" s="1" t="s">
        <v>456</v>
      </c>
      <c r="AO32" s="1" t="s">
        <v>457</v>
      </c>
      <c r="AP32" s="1" t="s">
        <v>458</v>
      </c>
      <c r="AQ32" s="1" t="s">
        <v>459</v>
      </c>
      <c r="AR32" s="1" t="s">
        <v>460</v>
      </c>
      <c r="AS32" s="1" t="s">
        <v>461</v>
      </c>
      <c r="AT32" s="1" t="s">
        <v>1148</v>
      </c>
      <c r="AU32" s="1" t="s">
        <v>656</v>
      </c>
      <c r="AV32" s="1" t="s">
        <v>657</v>
      </c>
      <c r="AW32" s="1"/>
      <c r="AX32" s="1"/>
      <c r="AY32" s="1"/>
      <c r="AZ32" s="1"/>
    </row>
    <row r="33" spans="1:52" ht="51.75" customHeight="1">
      <c r="A33" s="1"/>
      <c r="B33" s="18"/>
      <c r="C33" s="44" t="s">
        <v>497</v>
      </c>
      <c r="D33" s="14" t="s">
        <v>695</v>
      </c>
      <c r="E33" s="15" t="s">
        <v>658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 t="s">
        <v>340</v>
      </c>
      <c r="W33" s="27">
        <v>0</v>
      </c>
      <c r="X33" s="27">
        <v>0</v>
      </c>
      <c r="Y33" s="27">
        <v>0</v>
      </c>
      <c r="Z33" s="13"/>
      <c r="AA33" s="27">
        <v>0</v>
      </c>
      <c r="AB33" s="27">
        <v>0</v>
      </c>
      <c r="AC33" s="13"/>
      <c r="AD33" s="8"/>
      <c r="AE33" s="1"/>
      <c r="AF33" s="1" t="s">
        <v>659</v>
      </c>
      <c r="AG33" s="1" t="s">
        <v>660</v>
      </c>
      <c r="AH33" s="1" t="s">
        <v>661</v>
      </c>
      <c r="AI33" s="1" t="s">
        <v>353</v>
      </c>
      <c r="AJ33" s="1" t="s">
        <v>354</v>
      </c>
      <c r="AK33" s="1" t="s">
        <v>355</v>
      </c>
      <c r="AL33" s="1" t="s">
        <v>356</v>
      </c>
      <c r="AM33" s="1" t="s">
        <v>357</v>
      </c>
      <c r="AN33" s="1" t="s">
        <v>358</v>
      </c>
      <c r="AO33" s="1" t="s">
        <v>359</v>
      </c>
      <c r="AP33" s="1" t="s">
        <v>360</v>
      </c>
      <c r="AQ33" s="1" t="s">
        <v>361</v>
      </c>
      <c r="AR33" s="1" t="s">
        <v>362</v>
      </c>
      <c r="AS33" s="1" t="s">
        <v>363</v>
      </c>
      <c r="AT33" s="1" t="s">
        <v>364</v>
      </c>
      <c r="AU33" s="1" t="s">
        <v>365</v>
      </c>
      <c r="AV33" s="1" t="s">
        <v>366</v>
      </c>
      <c r="AW33" s="1"/>
      <c r="AX33" s="1"/>
      <c r="AY33" s="1"/>
      <c r="AZ33" s="1"/>
    </row>
    <row r="34" spans="1:52" ht="109.5" customHeight="1">
      <c r="A34" s="1"/>
      <c r="B34" s="18"/>
      <c r="C34" s="44" t="s">
        <v>498</v>
      </c>
      <c r="D34" s="14" t="s">
        <v>694</v>
      </c>
      <c r="E34" s="15" t="s">
        <v>367</v>
      </c>
      <c r="F34" s="42" t="s">
        <v>97</v>
      </c>
      <c r="G34" s="42"/>
      <c r="H34" s="42"/>
      <c r="I34" s="59" t="s">
        <v>960</v>
      </c>
      <c r="J34" s="59" t="s">
        <v>970</v>
      </c>
      <c r="K34" s="59" t="s">
        <v>957</v>
      </c>
      <c r="L34" s="59"/>
      <c r="M34" s="59" t="s">
        <v>955</v>
      </c>
      <c r="N34" s="59" t="s">
        <v>971</v>
      </c>
      <c r="O34" s="59" t="s">
        <v>957</v>
      </c>
      <c r="P34" s="59"/>
      <c r="Q34" s="59" t="s">
        <v>959</v>
      </c>
      <c r="R34" s="59" t="s">
        <v>972</v>
      </c>
      <c r="S34" s="59" t="s">
        <v>957</v>
      </c>
      <c r="T34" s="42"/>
      <c r="U34" s="42"/>
      <c r="V34" s="42" t="s">
        <v>901</v>
      </c>
      <c r="W34" s="27">
        <v>572.8</v>
      </c>
      <c r="X34" s="27">
        <v>1306.8</v>
      </c>
      <c r="Y34" s="27">
        <v>1491.2</v>
      </c>
      <c r="Z34" s="13"/>
      <c r="AA34" s="27">
        <f>Y34*1.1</f>
        <v>1640.3200000000002</v>
      </c>
      <c r="AB34" s="27">
        <f>AA34*1.1</f>
        <v>1804.3520000000003</v>
      </c>
      <c r="AC34" s="13"/>
      <c r="AD34" s="8"/>
      <c r="AE34" s="1"/>
      <c r="AF34" s="1" t="s">
        <v>368</v>
      </c>
      <c r="AG34" s="1" t="s">
        <v>369</v>
      </c>
      <c r="AH34" s="1" t="s">
        <v>699</v>
      </c>
      <c r="AI34" s="1" t="s">
        <v>412</v>
      </c>
      <c r="AJ34" s="1" t="s">
        <v>413</v>
      </c>
      <c r="AK34" s="1" t="s">
        <v>414</v>
      </c>
      <c r="AL34" s="1" t="s">
        <v>415</v>
      </c>
      <c r="AM34" s="1" t="s">
        <v>416</v>
      </c>
      <c r="AN34" s="1" t="s">
        <v>722</v>
      </c>
      <c r="AO34" s="1" t="s">
        <v>723</v>
      </c>
      <c r="AP34" s="1" t="s">
        <v>724</v>
      </c>
      <c r="AQ34" s="1" t="s">
        <v>725</v>
      </c>
      <c r="AR34" s="1" t="s">
        <v>726</v>
      </c>
      <c r="AS34" s="1" t="s">
        <v>727</v>
      </c>
      <c r="AT34" s="1" t="s">
        <v>52</v>
      </c>
      <c r="AU34" s="1" t="s">
        <v>53</v>
      </c>
      <c r="AV34" s="1" t="s">
        <v>69</v>
      </c>
      <c r="AW34" s="1"/>
      <c r="AX34" s="1"/>
      <c r="AY34" s="1"/>
      <c r="AZ34" s="1"/>
    </row>
    <row r="35" spans="1:52" ht="60.75" customHeight="1">
      <c r="A35" s="1"/>
      <c r="B35" s="22"/>
      <c r="C35" s="44" t="s">
        <v>499</v>
      </c>
      <c r="D35" s="14" t="s">
        <v>693</v>
      </c>
      <c r="E35" s="15" t="s">
        <v>70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 t="s">
        <v>340</v>
      </c>
      <c r="W35" s="27">
        <v>0</v>
      </c>
      <c r="X35" s="27">
        <v>0</v>
      </c>
      <c r="Y35" s="27">
        <v>0</v>
      </c>
      <c r="Z35" s="27"/>
      <c r="AA35" s="27">
        <v>0</v>
      </c>
      <c r="AB35" s="27">
        <v>0</v>
      </c>
      <c r="AC35" s="13"/>
      <c r="AD35" s="8"/>
      <c r="AE35" s="1"/>
      <c r="AF35" s="1" t="s">
        <v>71</v>
      </c>
      <c r="AG35" s="1" t="s">
        <v>72</v>
      </c>
      <c r="AH35" s="1" t="s">
        <v>73</v>
      </c>
      <c r="AI35" s="1" t="s">
        <v>74</v>
      </c>
      <c r="AJ35" s="1" t="s">
        <v>75</v>
      </c>
      <c r="AK35" s="1" t="s">
        <v>76</v>
      </c>
      <c r="AL35" s="1" t="s">
        <v>1104</v>
      </c>
      <c r="AM35" s="1" t="s">
        <v>1105</v>
      </c>
      <c r="AN35" s="1" t="s">
        <v>1106</v>
      </c>
      <c r="AO35" s="1" t="s">
        <v>1107</v>
      </c>
      <c r="AP35" s="1" t="s">
        <v>1108</v>
      </c>
      <c r="AQ35" s="1" t="s">
        <v>1109</v>
      </c>
      <c r="AR35" s="1" t="s">
        <v>1110</v>
      </c>
      <c r="AS35" s="1" t="s">
        <v>1111</v>
      </c>
      <c r="AT35" s="1" t="s">
        <v>1112</v>
      </c>
      <c r="AU35" s="1" t="s">
        <v>1113</v>
      </c>
      <c r="AV35" s="1" t="s">
        <v>1114</v>
      </c>
      <c r="AW35" s="1"/>
      <c r="AX35" s="1"/>
      <c r="AY35" s="1"/>
      <c r="AZ35" s="1"/>
    </row>
    <row r="36" spans="1:52" ht="112.5" customHeight="1">
      <c r="A36" s="1"/>
      <c r="B36" s="22"/>
      <c r="C36" s="44" t="s">
        <v>500</v>
      </c>
      <c r="D36" s="14" t="s">
        <v>0</v>
      </c>
      <c r="E36" s="15" t="s">
        <v>1115</v>
      </c>
      <c r="F36" s="42" t="s">
        <v>345</v>
      </c>
      <c r="G36" s="42"/>
      <c r="H36" s="42"/>
      <c r="I36" s="59" t="s">
        <v>960</v>
      </c>
      <c r="J36" s="59" t="s">
        <v>973</v>
      </c>
      <c r="K36" s="59" t="s">
        <v>957</v>
      </c>
      <c r="L36" s="59"/>
      <c r="M36" s="59" t="s">
        <v>955</v>
      </c>
      <c r="N36" s="59" t="s">
        <v>974</v>
      </c>
      <c r="O36" s="59" t="s">
        <v>957</v>
      </c>
      <c r="P36" s="59"/>
      <c r="Q36" s="59" t="s">
        <v>959</v>
      </c>
      <c r="R36" s="59" t="s">
        <v>975</v>
      </c>
      <c r="S36" s="59" t="s">
        <v>957</v>
      </c>
      <c r="T36" s="42"/>
      <c r="U36" s="42"/>
      <c r="V36" s="42" t="s">
        <v>902</v>
      </c>
      <c r="W36" s="13">
        <v>4293.3</v>
      </c>
      <c r="X36" s="27">
        <v>4543.1</v>
      </c>
      <c r="Y36" s="27">
        <v>5073.3</v>
      </c>
      <c r="Z36" s="27"/>
      <c r="AA36" s="27">
        <f>Y36*1.1</f>
        <v>5580.630000000001</v>
      </c>
      <c r="AB36" s="27">
        <f>AA36*1.1</f>
        <v>6138.693000000002</v>
      </c>
      <c r="AC36" s="13"/>
      <c r="AD36" s="8"/>
      <c r="AE36" s="1"/>
      <c r="AF36" s="1" t="s">
        <v>1116</v>
      </c>
      <c r="AG36" s="1" t="s">
        <v>1117</v>
      </c>
      <c r="AH36" s="1" t="s">
        <v>1118</v>
      </c>
      <c r="AI36" s="1" t="s">
        <v>1119</v>
      </c>
      <c r="AJ36" s="1" t="s">
        <v>1120</v>
      </c>
      <c r="AK36" s="1" t="s">
        <v>450</v>
      </c>
      <c r="AL36" s="1" t="s">
        <v>451</v>
      </c>
      <c r="AM36" s="1" t="s">
        <v>452</v>
      </c>
      <c r="AN36" s="1" t="s">
        <v>746</v>
      </c>
      <c r="AO36" s="1" t="s">
        <v>747</v>
      </c>
      <c r="AP36" s="1" t="s">
        <v>748</v>
      </c>
      <c r="AQ36" s="1" t="s">
        <v>749</v>
      </c>
      <c r="AR36" s="1" t="s">
        <v>750</v>
      </c>
      <c r="AS36" s="1" t="s">
        <v>751</v>
      </c>
      <c r="AT36" s="1" t="s">
        <v>752</v>
      </c>
      <c r="AU36" s="1" t="s">
        <v>753</v>
      </c>
      <c r="AV36" s="1" t="s">
        <v>754</v>
      </c>
      <c r="AW36" s="1"/>
      <c r="AX36" s="1"/>
      <c r="AY36" s="1"/>
      <c r="AZ36" s="1"/>
    </row>
    <row r="37" spans="1:52" ht="109.5" customHeight="1">
      <c r="A37" s="1"/>
      <c r="B37" s="22"/>
      <c r="C37" s="44" t="s">
        <v>501</v>
      </c>
      <c r="D37" s="14" t="s">
        <v>681</v>
      </c>
      <c r="E37" s="15" t="s">
        <v>755</v>
      </c>
      <c r="F37" s="42" t="s">
        <v>345</v>
      </c>
      <c r="G37" s="42"/>
      <c r="H37" s="42"/>
      <c r="I37" s="59" t="s">
        <v>960</v>
      </c>
      <c r="J37" s="59" t="s">
        <v>976</v>
      </c>
      <c r="K37" s="59" t="s">
        <v>957</v>
      </c>
      <c r="L37" s="59"/>
      <c r="M37" s="59" t="s">
        <v>955</v>
      </c>
      <c r="N37" s="59" t="s">
        <v>977</v>
      </c>
      <c r="O37" s="59" t="s">
        <v>957</v>
      </c>
      <c r="P37" s="59"/>
      <c r="Q37" s="59" t="s">
        <v>959</v>
      </c>
      <c r="R37" s="59" t="s">
        <v>978</v>
      </c>
      <c r="S37" s="59" t="s">
        <v>957</v>
      </c>
      <c r="T37" s="42"/>
      <c r="U37" s="42"/>
      <c r="V37" s="42" t="s">
        <v>903</v>
      </c>
      <c r="W37" s="13">
        <v>20188.7</v>
      </c>
      <c r="X37" s="13">
        <v>20663.6</v>
      </c>
      <c r="Y37" s="27">
        <v>18284.1</v>
      </c>
      <c r="Z37" s="13"/>
      <c r="AA37" s="27">
        <f>Y37*1.1</f>
        <v>20112.51</v>
      </c>
      <c r="AB37" s="27">
        <f>AA37*1.1</f>
        <v>22123.761</v>
      </c>
      <c r="AC37" s="13"/>
      <c r="AD37" s="8"/>
      <c r="AE37" s="1"/>
      <c r="AF37" s="1" t="s">
        <v>756</v>
      </c>
      <c r="AG37" s="1" t="s">
        <v>757</v>
      </c>
      <c r="AH37" s="1" t="s">
        <v>758</v>
      </c>
      <c r="AI37" s="1" t="s">
        <v>759</v>
      </c>
      <c r="AJ37" s="1" t="s">
        <v>760</v>
      </c>
      <c r="AK37" s="1" t="s">
        <v>437</v>
      </c>
      <c r="AL37" s="1" t="s">
        <v>438</v>
      </c>
      <c r="AM37" s="1" t="s">
        <v>439</v>
      </c>
      <c r="AN37" s="1" t="s">
        <v>440</v>
      </c>
      <c r="AO37" s="1" t="s">
        <v>441</v>
      </c>
      <c r="AP37" s="1" t="s">
        <v>442</v>
      </c>
      <c r="AQ37" s="1" t="s">
        <v>1166</v>
      </c>
      <c r="AR37" s="1" t="s">
        <v>1167</v>
      </c>
      <c r="AS37" s="1" t="s">
        <v>1168</v>
      </c>
      <c r="AT37" s="1" t="s">
        <v>1169</v>
      </c>
      <c r="AU37" s="1" t="s">
        <v>1170</v>
      </c>
      <c r="AV37" s="1" t="s">
        <v>1171</v>
      </c>
      <c r="AW37" s="1"/>
      <c r="AX37" s="1"/>
      <c r="AY37" s="1"/>
      <c r="AZ37" s="1"/>
    </row>
    <row r="38" spans="1:52" ht="128.25" customHeight="1">
      <c r="A38" s="1"/>
      <c r="B38" s="22"/>
      <c r="C38" s="44" t="s">
        <v>502</v>
      </c>
      <c r="D38" s="14" t="s">
        <v>680</v>
      </c>
      <c r="E38" s="15" t="s">
        <v>169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 t="s">
        <v>340</v>
      </c>
      <c r="W38" s="27">
        <v>0</v>
      </c>
      <c r="X38" s="27">
        <v>0</v>
      </c>
      <c r="Y38" s="27">
        <v>0</v>
      </c>
      <c r="Z38" s="27"/>
      <c r="AA38" s="27">
        <v>0</v>
      </c>
      <c r="AB38" s="27">
        <v>0</v>
      </c>
      <c r="AC38" s="13"/>
      <c r="AD38" s="8"/>
      <c r="AE38" s="1"/>
      <c r="AF38" s="1" t="s">
        <v>170</v>
      </c>
      <c r="AG38" s="1" t="s">
        <v>171</v>
      </c>
      <c r="AH38" s="1" t="s">
        <v>172</v>
      </c>
      <c r="AI38" s="1" t="s">
        <v>173</v>
      </c>
      <c r="AJ38" s="1" t="s">
        <v>174</v>
      </c>
      <c r="AK38" s="1" t="s">
        <v>175</v>
      </c>
      <c r="AL38" s="1" t="s">
        <v>176</v>
      </c>
      <c r="AM38" s="1" t="s">
        <v>177</v>
      </c>
      <c r="AN38" s="1" t="s">
        <v>178</v>
      </c>
      <c r="AO38" s="1" t="s">
        <v>179</v>
      </c>
      <c r="AP38" s="1" t="s">
        <v>180</v>
      </c>
      <c r="AQ38" s="1" t="s">
        <v>181</v>
      </c>
      <c r="AR38" s="1" t="s">
        <v>182</v>
      </c>
      <c r="AS38" s="1" t="s">
        <v>1014</v>
      </c>
      <c r="AT38" s="1" t="s">
        <v>1015</v>
      </c>
      <c r="AU38" s="1" t="s">
        <v>1016</v>
      </c>
      <c r="AV38" s="1" t="s">
        <v>1017</v>
      </c>
      <c r="AW38" s="1"/>
      <c r="AX38" s="1"/>
      <c r="AY38" s="1"/>
      <c r="AZ38" s="1"/>
    </row>
    <row r="39" spans="1:52" ht="87.75" customHeight="1">
      <c r="A39" s="1"/>
      <c r="B39" s="22"/>
      <c r="C39" s="44" t="s">
        <v>503</v>
      </c>
      <c r="D39" s="14" t="s">
        <v>309</v>
      </c>
      <c r="E39" s="15" t="s">
        <v>1018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 t="s">
        <v>340</v>
      </c>
      <c r="W39" s="27">
        <v>0</v>
      </c>
      <c r="X39" s="27">
        <v>0</v>
      </c>
      <c r="Y39" s="27">
        <v>0</v>
      </c>
      <c r="Z39" s="27"/>
      <c r="AA39" s="27">
        <v>0</v>
      </c>
      <c r="AB39" s="27">
        <v>0</v>
      </c>
      <c r="AC39" s="13"/>
      <c r="AD39" s="8"/>
      <c r="AE39" s="1"/>
      <c r="AF39" s="1" t="s">
        <v>1019</v>
      </c>
      <c r="AG39" s="1" t="s">
        <v>1020</v>
      </c>
      <c r="AH39" s="1" t="s">
        <v>1021</v>
      </c>
      <c r="AI39" s="1" t="s">
        <v>1022</v>
      </c>
      <c r="AJ39" s="1" t="s">
        <v>1023</v>
      </c>
      <c r="AK39" s="1" t="s">
        <v>1024</v>
      </c>
      <c r="AL39" s="1" t="s">
        <v>1025</v>
      </c>
      <c r="AM39" s="1" t="s">
        <v>1026</v>
      </c>
      <c r="AN39" s="1" t="s">
        <v>1027</v>
      </c>
      <c r="AO39" s="1" t="s">
        <v>1028</v>
      </c>
      <c r="AP39" s="1" t="s">
        <v>1029</v>
      </c>
      <c r="AQ39" s="1" t="s">
        <v>1030</v>
      </c>
      <c r="AR39" s="1" t="s">
        <v>1031</v>
      </c>
      <c r="AS39" s="1" t="s">
        <v>1032</v>
      </c>
      <c r="AT39" s="1" t="s">
        <v>1033</v>
      </c>
      <c r="AU39" s="1" t="s">
        <v>1034</v>
      </c>
      <c r="AV39" s="1" t="s">
        <v>1</v>
      </c>
      <c r="AW39" s="1"/>
      <c r="AX39" s="1"/>
      <c r="AY39" s="1"/>
      <c r="AZ39" s="1"/>
    </row>
    <row r="40" spans="1:52" ht="115.5" customHeight="1">
      <c r="A40" s="1"/>
      <c r="B40" s="22"/>
      <c r="C40" s="103" t="s">
        <v>504</v>
      </c>
      <c r="D40" s="84" t="s">
        <v>480</v>
      </c>
      <c r="E40" s="84" t="s">
        <v>2</v>
      </c>
      <c r="F40" s="97" t="s">
        <v>564</v>
      </c>
      <c r="G40" s="42"/>
      <c r="H40" s="42"/>
      <c r="I40" s="97" t="s">
        <v>960</v>
      </c>
      <c r="J40" s="97" t="s">
        <v>979</v>
      </c>
      <c r="K40" s="97" t="s">
        <v>957</v>
      </c>
      <c r="L40" s="59"/>
      <c r="M40" s="97" t="s">
        <v>955</v>
      </c>
      <c r="N40" s="97" t="s">
        <v>980</v>
      </c>
      <c r="O40" s="97" t="s">
        <v>957</v>
      </c>
      <c r="P40" s="59"/>
      <c r="Q40" s="97" t="s">
        <v>959</v>
      </c>
      <c r="R40" s="97" t="s">
        <v>981</v>
      </c>
      <c r="S40" s="97" t="s">
        <v>957</v>
      </c>
      <c r="T40" s="42"/>
      <c r="U40" s="42"/>
      <c r="V40" s="87" t="s">
        <v>904</v>
      </c>
      <c r="W40" s="118">
        <v>123.2</v>
      </c>
      <c r="X40" s="94">
        <v>138.5</v>
      </c>
      <c r="Y40" s="94">
        <v>138.3</v>
      </c>
      <c r="Z40" s="50"/>
      <c r="AA40" s="94">
        <f>Y40*1.05</f>
        <v>145.21500000000003</v>
      </c>
      <c r="AB40" s="94">
        <f>AA40*1.06</f>
        <v>153.92790000000005</v>
      </c>
      <c r="AC40" s="50"/>
      <c r="AD40" s="8"/>
      <c r="AE40" s="1"/>
      <c r="AF40" s="1" t="s">
        <v>3</v>
      </c>
      <c r="AG40" s="1" t="s">
        <v>4</v>
      </c>
      <c r="AH40" s="1" t="s">
        <v>1081</v>
      </c>
      <c r="AI40" s="1" t="s">
        <v>325</v>
      </c>
      <c r="AJ40" s="1" t="s">
        <v>326</v>
      </c>
      <c r="AK40" s="1" t="s">
        <v>327</v>
      </c>
      <c r="AL40" s="1" t="s">
        <v>328</v>
      </c>
      <c r="AM40" s="1" t="s">
        <v>329</v>
      </c>
      <c r="AN40" s="1" t="s">
        <v>330</v>
      </c>
      <c r="AO40" s="1" t="s">
        <v>331</v>
      </c>
      <c r="AP40" s="1" t="s">
        <v>332</v>
      </c>
      <c r="AQ40" s="1" t="s">
        <v>333</v>
      </c>
      <c r="AR40" s="1" t="s">
        <v>334</v>
      </c>
      <c r="AS40" s="1" t="s">
        <v>335</v>
      </c>
      <c r="AT40" s="1" t="s">
        <v>336</v>
      </c>
      <c r="AU40" s="1" t="s">
        <v>337</v>
      </c>
      <c r="AV40" s="1" t="s">
        <v>338</v>
      </c>
      <c r="AW40" s="1"/>
      <c r="AX40" s="1"/>
      <c r="AY40" s="1"/>
      <c r="AZ40" s="1"/>
    </row>
    <row r="41" spans="1:52" ht="56.25" customHeight="1">
      <c r="A41" s="1"/>
      <c r="B41" s="22"/>
      <c r="C41" s="105"/>
      <c r="D41" s="86"/>
      <c r="E41" s="86"/>
      <c r="F41" s="99"/>
      <c r="G41" s="42"/>
      <c r="H41" s="42"/>
      <c r="I41" s="99"/>
      <c r="J41" s="99"/>
      <c r="K41" s="99"/>
      <c r="L41" s="59"/>
      <c r="M41" s="99"/>
      <c r="N41" s="99"/>
      <c r="O41" s="99"/>
      <c r="P41" s="59"/>
      <c r="Q41" s="99"/>
      <c r="R41" s="99"/>
      <c r="S41" s="99"/>
      <c r="T41" s="42"/>
      <c r="U41" s="42"/>
      <c r="V41" s="117"/>
      <c r="W41" s="119"/>
      <c r="X41" s="116"/>
      <c r="Y41" s="116"/>
      <c r="Z41" s="52"/>
      <c r="AA41" s="116"/>
      <c r="AB41" s="116"/>
      <c r="AC41" s="52"/>
      <c r="AD41" s="8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60.75" customHeight="1">
      <c r="A42" s="1"/>
      <c r="B42" s="22"/>
      <c r="C42" s="44" t="s">
        <v>505</v>
      </c>
      <c r="D42" s="14" t="s">
        <v>479</v>
      </c>
      <c r="E42" s="15" t="s">
        <v>377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 t="s">
        <v>340</v>
      </c>
      <c r="W42" s="27">
        <v>0</v>
      </c>
      <c r="X42" s="27">
        <v>0</v>
      </c>
      <c r="Y42" s="27">
        <v>0</v>
      </c>
      <c r="Z42" s="27"/>
      <c r="AA42" s="27">
        <v>0</v>
      </c>
      <c r="AB42" s="27">
        <v>0</v>
      </c>
      <c r="AC42" s="13"/>
      <c r="AD42" s="8"/>
      <c r="AE42" s="1"/>
      <c r="AF42" s="1" t="s">
        <v>378</v>
      </c>
      <c r="AG42" s="1" t="s">
        <v>379</v>
      </c>
      <c r="AH42" s="1" t="s">
        <v>380</v>
      </c>
      <c r="AI42" s="1" t="s">
        <v>381</v>
      </c>
      <c r="AJ42" s="1" t="s">
        <v>382</v>
      </c>
      <c r="AK42" s="1" t="s">
        <v>383</v>
      </c>
      <c r="AL42" s="1" t="s">
        <v>384</v>
      </c>
      <c r="AM42" s="1" t="s">
        <v>385</v>
      </c>
      <c r="AN42" s="1" t="s">
        <v>422</v>
      </c>
      <c r="AO42" s="1" t="s">
        <v>423</v>
      </c>
      <c r="AP42" s="1" t="s">
        <v>424</v>
      </c>
      <c r="AQ42" s="1" t="s">
        <v>425</v>
      </c>
      <c r="AR42" s="1" t="s">
        <v>103</v>
      </c>
      <c r="AS42" s="1" t="s">
        <v>104</v>
      </c>
      <c r="AT42" s="1" t="s">
        <v>105</v>
      </c>
      <c r="AU42" s="1" t="s">
        <v>106</v>
      </c>
      <c r="AV42" s="1" t="s">
        <v>107</v>
      </c>
      <c r="AW42" s="1"/>
      <c r="AX42" s="1"/>
      <c r="AY42" s="1"/>
      <c r="AZ42" s="1"/>
    </row>
    <row r="43" spans="1:52" ht="72" customHeight="1">
      <c r="A43" s="1"/>
      <c r="B43" s="18"/>
      <c r="C43" s="44" t="s">
        <v>506</v>
      </c>
      <c r="D43" s="14" t="s">
        <v>478</v>
      </c>
      <c r="E43" s="15" t="s">
        <v>108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 t="s">
        <v>340</v>
      </c>
      <c r="W43" s="27">
        <v>0</v>
      </c>
      <c r="X43" s="27">
        <v>0</v>
      </c>
      <c r="Y43" s="27">
        <v>0</v>
      </c>
      <c r="Z43" s="13"/>
      <c r="AA43" s="27">
        <v>0</v>
      </c>
      <c r="AB43" s="27">
        <v>0</v>
      </c>
      <c r="AC43" s="13"/>
      <c r="AD43" s="8"/>
      <c r="AE43" s="1"/>
      <c r="AF43" s="1" t="s">
        <v>109</v>
      </c>
      <c r="AG43" s="1" t="s">
        <v>110</v>
      </c>
      <c r="AH43" s="1" t="s">
        <v>111</v>
      </c>
      <c r="AI43" s="1" t="s">
        <v>112</v>
      </c>
      <c r="AJ43" s="1" t="s">
        <v>113</v>
      </c>
      <c r="AK43" s="1" t="s">
        <v>114</v>
      </c>
      <c r="AL43" s="1" t="s">
        <v>98</v>
      </c>
      <c r="AM43" s="1" t="s">
        <v>99</v>
      </c>
      <c r="AN43" s="1" t="s">
        <v>100</v>
      </c>
      <c r="AO43" s="1" t="s">
        <v>116</v>
      </c>
      <c r="AP43" s="1" t="s">
        <v>117</v>
      </c>
      <c r="AQ43" s="1" t="s">
        <v>118</v>
      </c>
      <c r="AR43" s="1" t="s">
        <v>119</v>
      </c>
      <c r="AS43" s="1" t="s">
        <v>120</v>
      </c>
      <c r="AT43" s="1" t="s">
        <v>775</v>
      </c>
      <c r="AU43" s="1" t="s">
        <v>776</v>
      </c>
      <c r="AV43" s="1" t="s">
        <v>777</v>
      </c>
      <c r="AW43" s="1"/>
      <c r="AX43" s="1"/>
      <c r="AY43" s="1"/>
      <c r="AZ43" s="1"/>
    </row>
    <row r="44" spans="1:52" ht="33.75" customHeight="1">
      <c r="A44" s="1"/>
      <c r="B44" s="18"/>
      <c r="C44" s="44" t="s">
        <v>507</v>
      </c>
      <c r="D44" s="14" t="s">
        <v>811</v>
      </c>
      <c r="E44" s="15" t="s">
        <v>778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 t="s">
        <v>340</v>
      </c>
      <c r="W44" s="27">
        <v>0</v>
      </c>
      <c r="X44" s="27">
        <v>0</v>
      </c>
      <c r="Y44" s="27">
        <v>0</v>
      </c>
      <c r="Z44" s="13"/>
      <c r="AA44" s="27">
        <v>0</v>
      </c>
      <c r="AB44" s="27">
        <v>0</v>
      </c>
      <c r="AC44" s="13"/>
      <c r="AD44" s="8"/>
      <c r="AE44" s="1"/>
      <c r="AF44" s="1" t="s">
        <v>779</v>
      </c>
      <c r="AG44" s="1" t="s">
        <v>780</v>
      </c>
      <c r="AH44" s="1" t="s">
        <v>781</v>
      </c>
      <c r="AI44" s="1" t="s">
        <v>782</v>
      </c>
      <c r="AJ44" s="1" t="s">
        <v>783</v>
      </c>
      <c r="AK44" s="1" t="s">
        <v>130</v>
      </c>
      <c r="AL44" s="1" t="s">
        <v>131</v>
      </c>
      <c r="AM44" s="1" t="s">
        <v>132</v>
      </c>
      <c r="AN44" s="1" t="s">
        <v>133</v>
      </c>
      <c r="AO44" s="1" t="s">
        <v>462</v>
      </c>
      <c r="AP44" s="1" t="s">
        <v>463</v>
      </c>
      <c r="AQ44" s="1" t="s">
        <v>464</v>
      </c>
      <c r="AR44" s="1" t="s">
        <v>787</v>
      </c>
      <c r="AS44" s="1" t="s">
        <v>788</v>
      </c>
      <c r="AT44" s="1" t="s">
        <v>789</v>
      </c>
      <c r="AU44" s="1" t="s">
        <v>790</v>
      </c>
      <c r="AV44" s="1" t="s">
        <v>791</v>
      </c>
      <c r="AW44" s="1"/>
      <c r="AX44" s="1"/>
      <c r="AY44" s="1"/>
      <c r="AZ44" s="1"/>
    </row>
    <row r="45" spans="1:52" ht="56.25" customHeight="1">
      <c r="A45" s="1"/>
      <c r="B45" s="18"/>
      <c r="C45" s="103" t="s">
        <v>508</v>
      </c>
      <c r="D45" s="84" t="s">
        <v>810</v>
      </c>
      <c r="E45" s="84" t="s">
        <v>792</v>
      </c>
      <c r="F45" s="97" t="s">
        <v>530</v>
      </c>
      <c r="G45" s="42"/>
      <c r="H45" s="42"/>
      <c r="I45" s="97" t="s">
        <v>960</v>
      </c>
      <c r="J45" s="97" t="s">
        <v>982</v>
      </c>
      <c r="K45" s="97" t="s">
        <v>957</v>
      </c>
      <c r="L45" s="59"/>
      <c r="M45" s="97" t="s">
        <v>955</v>
      </c>
      <c r="N45" s="97" t="s">
        <v>983</v>
      </c>
      <c r="O45" s="97" t="s">
        <v>957</v>
      </c>
      <c r="P45" s="59"/>
      <c r="Q45" s="97" t="s">
        <v>959</v>
      </c>
      <c r="R45" s="97" t="s">
        <v>984</v>
      </c>
      <c r="S45" s="97" t="s">
        <v>957</v>
      </c>
      <c r="T45" s="42"/>
      <c r="U45" s="42"/>
      <c r="V45" s="97" t="s">
        <v>905</v>
      </c>
      <c r="W45" s="101">
        <v>2944.2</v>
      </c>
      <c r="X45" s="101">
        <v>3931</v>
      </c>
      <c r="Y45" s="101">
        <v>1408.2</v>
      </c>
      <c r="Z45" s="50"/>
      <c r="AA45" s="101">
        <f>Y45*1.1</f>
        <v>1549.0200000000002</v>
      </c>
      <c r="AB45" s="101">
        <f>AA45*1.1</f>
        <v>1703.9220000000005</v>
      </c>
      <c r="AC45" s="50"/>
      <c r="AD45" s="8"/>
      <c r="AE45" s="1"/>
      <c r="AF45" s="1" t="s">
        <v>793</v>
      </c>
      <c r="AG45" s="1" t="s">
        <v>794</v>
      </c>
      <c r="AH45" s="1" t="s">
        <v>163</v>
      </c>
      <c r="AI45" s="1" t="s">
        <v>164</v>
      </c>
      <c r="AJ45" s="1" t="s">
        <v>1185</v>
      </c>
      <c r="AK45" s="1" t="s">
        <v>1186</v>
      </c>
      <c r="AL45" s="1" t="s">
        <v>1187</v>
      </c>
      <c r="AM45" s="1" t="s">
        <v>1188</v>
      </c>
      <c r="AN45" s="1" t="s">
        <v>1189</v>
      </c>
      <c r="AO45" s="1" t="s">
        <v>1190</v>
      </c>
      <c r="AP45" s="1" t="s">
        <v>1191</v>
      </c>
      <c r="AQ45" s="1" t="s">
        <v>1192</v>
      </c>
      <c r="AR45" s="1" t="s">
        <v>1193</v>
      </c>
      <c r="AS45" s="1" t="s">
        <v>1194</v>
      </c>
      <c r="AT45" s="1" t="s">
        <v>1195</v>
      </c>
      <c r="AU45" s="1" t="s">
        <v>1196</v>
      </c>
      <c r="AV45" s="1" t="s">
        <v>1197</v>
      </c>
      <c r="AW45" s="1"/>
      <c r="AX45" s="1"/>
      <c r="AY45" s="1"/>
      <c r="AZ45" s="1"/>
    </row>
    <row r="46" spans="1:52" ht="23.25" customHeight="1">
      <c r="A46" s="1"/>
      <c r="B46" s="18"/>
      <c r="C46" s="105"/>
      <c r="D46" s="86"/>
      <c r="E46" s="86"/>
      <c r="F46" s="99"/>
      <c r="G46" s="42"/>
      <c r="H46" s="42"/>
      <c r="I46" s="99"/>
      <c r="J46" s="99"/>
      <c r="K46" s="99"/>
      <c r="L46" s="59"/>
      <c r="M46" s="99"/>
      <c r="N46" s="99"/>
      <c r="O46" s="99"/>
      <c r="P46" s="59"/>
      <c r="Q46" s="99"/>
      <c r="R46" s="99"/>
      <c r="S46" s="99"/>
      <c r="T46" s="42"/>
      <c r="U46" s="42"/>
      <c r="V46" s="99"/>
      <c r="W46" s="102"/>
      <c r="X46" s="102"/>
      <c r="Y46" s="102"/>
      <c r="Z46" s="52"/>
      <c r="AA46" s="102"/>
      <c r="AB46" s="102"/>
      <c r="AC46" s="52"/>
      <c r="AD46" s="8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61.5" customHeight="1">
      <c r="A47" s="1"/>
      <c r="B47" s="18"/>
      <c r="C47" s="103" t="s">
        <v>509</v>
      </c>
      <c r="D47" s="84" t="s">
        <v>527</v>
      </c>
      <c r="E47" s="84" t="s">
        <v>1198</v>
      </c>
      <c r="F47" s="97" t="s">
        <v>530</v>
      </c>
      <c r="G47" s="42"/>
      <c r="H47" s="42"/>
      <c r="I47" s="97" t="s">
        <v>960</v>
      </c>
      <c r="J47" s="97" t="s">
        <v>985</v>
      </c>
      <c r="K47" s="97" t="s">
        <v>957</v>
      </c>
      <c r="L47" s="59"/>
      <c r="M47" s="97" t="s">
        <v>955</v>
      </c>
      <c r="N47" s="97" t="s">
        <v>986</v>
      </c>
      <c r="O47" s="97" t="s">
        <v>957</v>
      </c>
      <c r="P47" s="59"/>
      <c r="Q47" s="97" t="s">
        <v>959</v>
      </c>
      <c r="R47" s="97" t="s">
        <v>987</v>
      </c>
      <c r="S47" s="97" t="s">
        <v>957</v>
      </c>
      <c r="T47" s="42"/>
      <c r="U47" s="42"/>
      <c r="V47" s="97" t="s">
        <v>906</v>
      </c>
      <c r="W47" s="101">
        <v>56.6</v>
      </c>
      <c r="X47" s="101">
        <v>48</v>
      </c>
      <c r="Y47" s="101">
        <v>60</v>
      </c>
      <c r="Z47" s="50"/>
      <c r="AA47" s="101">
        <f>Y47*1.1</f>
        <v>66</v>
      </c>
      <c r="AB47" s="101">
        <f>AA47*1.1</f>
        <v>72.60000000000001</v>
      </c>
      <c r="AC47" s="50"/>
      <c r="AD47" s="8"/>
      <c r="AE47" s="1"/>
      <c r="AF47" s="1" t="s">
        <v>1199</v>
      </c>
      <c r="AG47" s="1" t="s">
        <v>1200</v>
      </c>
      <c r="AH47" s="1" t="s">
        <v>1201</v>
      </c>
      <c r="AI47" s="1" t="s">
        <v>1202</v>
      </c>
      <c r="AJ47" s="1" t="s">
        <v>1203</v>
      </c>
      <c r="AK47" s="1" t="s">
        <v>474</v>
      </c>
      <c r="AL47" s="1" t="s">
        <v>475</v>
      </c>
      <c r="AM47" s="1" t="s">
        <v>476</v>
      </c>
      <c r="AN47" s="1" t="s">
        <v>477</v>
      </c>
      <c r="AO47" s="1" t="s">
        <v>205</v>
      </c>
      <c r="AP47" s="1" t="s">
        <v>206</v>
      </c>
      <c r="AQ47" s="1" t="s">
        <v>207</v>
      </c>
      <c r="AR47" s="1" t="s">
        <v>208</v>
      </c>
      <c r="AS47" s="1" t="s">
        <v>209</v>
      </c>
      <c r="AT47" s="1" t="s">
        <v>210</v>
      </c>
      <c r="AU47" s="1" t="s">
        <v>211</v>
      </c>
      <c r="AV47" s="1" t="s">
        <v>212</v>
      </c>
      <c r="AW47" s="1"/>
      <c r="AX47" s="1"/>
      <c r="AY47" s="1"/>
      <c r="AZ47" s="1"/>
    </row>
    <row r="48" spans="1:52" ht="35.25" customHeight="1">
      <c r="A48" s="1"/>
      <c r="B48" s="18"/>
      <c r="C48" s="104"/>
      <c r="D48" s="85"/>
      <c r="E48" s="85"/>
      <c r="F48" s="98"/>
      <c r="G48" s="42"/>
      <c r="H48" s="42"/>
      <c r="I48" s="98"/>
      <c r="J48" s="98"/>
      <c r="K48" s="98"/>
      <c r="L48" s="59"/>
      <c r="M48" s="98"/>
      <c r="N48" s="98"/>
      <c r="O48" s="98"/>
      <c r="P48" s="59"/>
      <c r="Q48" s="98"/>
      <c r="R48" s="98"/>
      <c r="S48" s="98"/>
      <c r="T48" s="42"/>
      <c r="U48" s="42"/>
      <c r="V48" s="98"/>
      <c r="W48" s="115"/>
      <c r="X48" s="115"/>
      <c r="Y48" s="115"/>
      <c r="Z48" s="55"/>
      <c r="AA48" s="115"/>
      <c r="AB48" s="115"/>
      <c r="AC48" s="55"/>
      <c r="AD48" s="8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33.75" customHeight="1">
      <c r="A49" s="1"/>
      <c r="B49" s="18"/>
      <c r="C49" s="105"/>
      <c r="D49" s="86"/>
      <c r="E49" s="86"/>
      <c r="F49" s="99"/>
      <c r="G49" s="42"/>
      <c r="H49" s="42"/>
      <c r="I49" s="99"/>
      <c r="J49" s="99"/>
      <c r="K49" s="99"/>
      <c r="L49" s="59"/>
      <c r="M49" s="99"/>
      <c r="N49" s="99"/>
      <c r="O49" s="99"/>
      <c r="P49" s="59"/>
      <c r="Q49" s="99"/>
      <c r="R49" s="99"/>
      <c r="S49" s="99"/>
      <c r="T49" s="42"/>
      <c r="U49" s="42"/>
      <c r="V49" s="99"/>
      <c r="W49" s="102"/>
      <c r="X49" s="102"/>
      <c r="Y49" s="102"/>
      <c r="Z49" s="52"/>
      <c r="AA49" s="102"/>
      <c r="AB49" s="102"/>
      <c r="AC49" s="52"/>
      <c r="AD49" s="8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294.75" customHeight="1">
      <c r="A50" s="1"/>
      <c r="B50" s="22"/>
      <c r="C50" s="44" t="s">
        <v>510</v>
      </c>
      <c r="D50" s="14" t="s">
        <v>556</v>
      </c>
      <c r="E50" s="15" t="s">
        <v>213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 t="s">
        <v>340</v>
      </c>
      <c r="W50" s="27">
        <v>0</v>
      </c>
      <c r="X50" s="27">
        <v>0</v>
      </c>
      <c r="Y50" s="27">
        <v>0</v>
      </c>
      <c r="Z50" s="27"/>
      <c r="AA50" s="27">
        <v>0</v>
      </c>
      <c r="AB50" s="27">
        <v>0</v>
      </c>
      <c r="AC50" s="13"/>
      <c r="AD50" s="8"/>
      <c r="AE50" s="1"/>
      <c r="AF50" s="1" t="s">
        <v>214</v>
      </c>
      <c r="AG50" s="1" t="s">
        <v>215</v>
      </c>
      <c r="AH50" s="1" t="s">
        <v>216</v>
      </c>
      <c r="AI50" s="1" t="s">
        <v>217</v>
      </c>
      <c r="AJ50" s="1" t="s">
        <v>218</v>
      </c>
      <c r="AK50" s="1" t="s">
        <v>219</v>
      </c>
      <c r="AL50" s="1" t="s">
        <v>877</v>
      </c>
      <c r="AM50" s="1" t="s">
        <v>878</v>
      </c>
      <c r="AN50" s="1" t="s">
        <v>186</v>
      </c>
      <c r="AO50" s="1" t="s">
        <v>187</v>
      </c>
      <c r="AP50" s="1" t="s">
        <v>188</v>
      </c>
      <c r="AQ50" s="1" t="s">
        <v>189</v>
      </c>
      <c r="AR50" s="1" t="s">
        <v>190</v>
      </c>
      <c r="AS50" s="1" t="s">
        <v>191</v>
      </c>
      <c r="AT50" s="1" t="s">
        <v>192</v>
      </c>
      <c r="AU50" s="1" t="s">
        <v>193</v>
      </c>
      <c r="AV50" s="1" t="s">
        <v>194</v>
      </c>
      <c r="AW50" s="1"/>
      <c r="AX50" s="1"/>
      <c r="AY50" s="1"/>
      <c r="AZ50" s="1"/>
    </row>
    <row r="51" spans="1:52" ht="110.25" customHeight="1">
      <c r="A51" s="1"/>
      <c r="B51" s="18"/>
      <c r="C51" s="103" t="s">
        <v>511</v>
      </c>
      <c r="D51" s="84" t="s">
        <v>880</v>
      </c>
      <c r="E51" s="84" t="s">
        <v>11</v>
      </c>
      <c r="F51" s="97" t="s">
        <v>530</v>
      </c>
      <c r="G51" s="42"/>
      <c r="H51" s="42"/>
      <c r="I51" s="97" t="s">
        <v>960</v>
      </c>
      <c r="J51" s="97" t="s">
        <v>988</v>
      </c>
      <c r="K51" s="97" t="s">
        <v>957</v>
      </c>
      <c r="L51" s="59"/>
      <c r="M51" s="97" t="s">
        <v>955</v>
      </c>
      <c r="N51" s="97" t="s">
        <v>989</v>
      </c>
      <c r="O51" s="97" t="s">
        <v>957</v>
      </c>
      <c r="P51" s="59"/>
      <c r="Q51" s="97" t="s">
        <v>959</v>
      </c>
      <c r="R51" s="97" t="s">
        <v>990</v>
      </c>
      <c r="S51" s="97" t="s">
        <v>957</v>
      </c>
      <c r="T51" s="42"/>
      <c r="U51" s="42"/>
      <c r="V51" s="97" t="s">
        <v>907</v>
      </c>
      <c r="W51" s="97" t="s">
        <v>908</v>
      </c>
      <c r="X51" s="101">
        <v>3533.2</v>
      </c>
      <c r="Y51" s="101">
        <v>3017.2</v>
      </c>
      <c r="Z51" s="13"/>
      <c r="AA51" s="101">
        <f>Y51*1.1</f>
        <v>3318.92</v>
      </c>
      <c r="AB51" s="101">
        <f>AA51*1.1</f>
        <v>3650.8120000000004</v>
      </c>
      <c r="AC51" s="95"/>
      <c r="AD51" s="8"/>
      <c r="AE51" s="1"/>
      <c r="AF51" s="1" t="s">
        <v>12</v>
      </c>
      <c r="AG51" s="1" t="s">
        <v>13</v>
      </c>
      <c r="AH51" s="1" t="s">
        <v>14</v>
      </c>
      <c r="AI51" s="1" t="s">
        <v>15</v>
      </c>
      <c r="AJ51" s="1" t="s">
        <v>16</v>
      </c>
      <c r="AK51" s="1" t="s">
        <v>17</v>
      </c>
      <c r="AL51" s="1" t="s">
        <v>623</v>
      </c>
      <c r="AM51" s="1" t="s">
        <v>562</v>
      </c>
      <c r="AN51" s="1" t="s">
        <v>563</v>
      </c>
      <c r="AO51" s="1" t="s">
        <v>260</v>
      </c>
      <c r="AP51" s="1" t="s">
        <v>261</v>
      </c>
      <c r="AQ51" s="1" t="s">
        <v>262</v>
      </c>
      <c r="AR51" s="1" t="s">
        <v>263</v>
      </c>
      <c r="AS51" s="1" t="s">
        <v>264</v>
      </c>
      <c r="AT51" s="1" t="s">
        <v>265</v>
      </c>
      <c r="AU51" s="1" t="s">
        <v>933</v>
      </c>
      <c r="AV51" s="1" t="s">
        <v>934</v>
      </c>
      <c r="AW51" s="1"/>
      <c r="AX51" s="1"/>
      <c r="AY51" s="1"/>
      <c r="AZ51" s="1"/>
    </row>
    <row r="52" spans="1:52" ht="43.5" customHeight="1">
      <c r="A52" s="1"/>
      <c r="B52" s="18"/>
      <c r="C52" s="105"/>
      <c r="D52" s="86"/>
      <c r="E52" s="86"/>
      <c r="F52" s="99"/>
      <c r="G52" s="42"/>
      <c r="H52" s="42"/>
      <c r="I52" s="99"/>
      <c r="J52" s="99"/>
      <c r="K52" s="99"/>
      <c r="L52" s="59"/>
      <c r="M52" s="99"/>
      <c r="N52" s="99"/>
      <c r="O52" s="99"/>
      <c r="P52" s="59"/>
      <c r="Q52" s="99"/>
      <c r="R52" s="99"/>
      <c r="S52" s="99"/>
      <c r="T52" s="42"/>
      <c r="U52" s="42"/>
      <c r="V52" s="99"/>
      <c r="W52" s="99"/>
      <c r="X52" s="102"/>
      <c r="Y52" s="102"/>
      <c r="Z52" s="13"/>
      <c r="AA52" s="102"/>
      <c r="AB52" s="102"/>
      <c r="AC52" s="96"/>
      <c r="AD52" s="8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54" customHeight="1">
      <c r="A53" s="1"/>
      <c r="B53" s="18"/>
      <c r="C53" s="103" t="s">
        <v>512</v>
      </c>
      <c r="D53" s="84" t="s">
        <v>881</v>
      </c>
      <c r="E53" s="84" t="s">
        <v>935</v>
      </c>
      <c r="F53" s="97" t="s">
        <v>530</v>
      </c>
      <c r="G53" s="42"/>
      <c r="H53" s="42"/>
      <c r="I53" s="97" t="s">
        <v>960</v>
      </c>
      <c r="J53" s="97" t="s">
        <v>991</v>
      </c>
      <c r="K53" s="97" t="s">
        <v>957</v>
      </c>
      <c r="L53" s="59"/>
      <c r="M53" s="97" t="s">
        <v>955</v>
      </c>
      <c r="N53" s="97" t="s">
        <v>992</v>
      </c>
      <c r="O53" s="97" t="s">
        <v>957</v>
      </c>
      <c r="P53" s="59"/>
      <c r="Q53" s="97" t="s">
        <v>959</v>
      </c>
      <c r="R53" s="97" t="s">
        <v>993</v>
      </c>
      <c r="S53" s="97" t="s">
        <v>957</v>
      </c>
      <c r="T53" s="42"/>
      <c r="U53" s="42"/>
      <c r="V53" s="97" t="s">
        <v>909</v>
      </c>
      <c r="W53" s="101">
        <v>580.2</v>
      </c>
      <c r="X53" s="101">
        <v>390.8</v>
      </c>
      <c r="Y53" s="101">
        <v>32</v>
      </c>
      <c r="Z53" s="50"/>
      <c r="AA53" s="101">
        <v>35.5</v>
      </c>
      <c r="AB53" s="101">
        <v>39.1</v>
      </c>
      <c r="AC53" s="50"/>
      <c r="AD53" s="8"/>
      <c r="AE53" s="1"/>
      <c r="AF53" s="1" t="s">
        <v>936</v>
      </c>
      <c r="AG53" s="1" t="s">
        <v>269</v>
      </c>
      <c r="AH53" s="1" t="s">
        <v>270</v>
      </c>
      <c r="AI53" s="1" t="s">
        <v>271</v>
      </c>
      <c r="AJ53" s="1" t="s">
        <v>272</v>
      </c>
      <c r="AK53" s="1" t="s">
        <v>273</v>
      </c>
      <c r="AL53" s="1" t="s">
        <v>274</v>
      </c>
      <c r="AM53" s="1" t="s">
        <v>275</v>
      </c>
      <c r="AN53" s="1" t="s">
        <v>276</v>
      </c>
      <c r="AO53" s="1" t="s">
        <v>277</v>
      </c>
      <c r="AP53" s="1" t="s">
        <v>278</v>
      </c>
      <c r="AQ53" s="1" t="s">
        <v>279</v>
      </c>
      <c r="AR53" s="1" t="s">
        <v>280</v>
      </c>
      <c r="AS53" s="1" t="s">
        <v>586</v>
      </c>
      <c r="AT53" s="1" t="s">
        <v>587</v>
      </c>
      <c r="AU53" s="1" t="s">
        <v>588</v>
      </c>
      <c r="AV53" s="1" t="s">
        <v>589</v>
      </c>
      <c r="AW53" s="1"/>
      <c r="AX53" s="1"/>
      <c r="AY53" s="1"/>
      <c r="AZ53" s="1"/>
    </row>
    <row r="54" spans="1:52" ht="57" customHeight="1">
      <c r="A54" s="1"/>
      <c r="B54" s="18"/>
      <c r="C54" s="105"/>
      <c r="D54" s="86"/>
      <c r="E54" s="86"/>
      <c r="F54" s="99"/>
      <c r="G54" s="42"/>
      <c r="H54" s="42"/>
      <c r="I54" s="99"/>
      <c r="J54" s="99"/>
      <c r="K54" s="99"/>
      <c r="L54" s="59"/>
      <c r="M54" s="99"/>
      <c r="N54" s="99"/>
      <c r="O54" s="99"/>
      <c r="P54" s="59"/>
      <c r="Q54" s="99"/>
      <c r="R54" s="99"/>
      <c r="S54" s="99"/>
      <c r="T54" s="42"/>
      <c r="U54" s="42"/>
      <c r="V54" s="99"/>
      <c r="W54" s="102"/>
      <c r="X54" s="102"/>
      <c r="Y54" s="102"/>
      <c r="Z54" s="71"/>
      <c r="AA54" s="102"/>
      <c r="AB54" s="102"/>
      <c r="AC54" s="52"/>
      <c r="AD54" s="8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75.75" customHeight="1">
      <c r="A55" s="1"/>
      <c r="B55" s="18"/>
      <c r="C55" s="44" t="s">
        <v>513</v>
      </c>
      <c r="D55" s="14" t="s">
        <v>882</v>
      </c>
      <c r="E55" s="15" t="s">
        <v>590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 t="s">
        <v>340</v>
      </c>
      <c r="W55" s="27">
        <v>0</v>
      </c>
      <c r="X55" s="27">
        <v>0</v>
      </c>
      <c r="Y55" s="27">
        <v>0</v>
      </c>
      <c r="Z55" s="27"/>
      <c r="AA55" s="27">
        <v>0</v>
      </c>
      <c r="AB55" s="27">
        <v>0</v>
      </c>
      <c r="AC55" s="13"/>
      <c r="AD55" s="8"/>
      <c r="AE55" s="1"/>
      <c r="AF55" s="1" t="s">
        <v>591</v>
      </c>
      <c r="AG55" s="1" t="s">
        <v>592</v>
      </c>
      <c r="AH55" s="1" t="s">
        <v>593</v>
      </c>
      <c r="AI55" s="1" t="s">
        <v>594</v>
      </c>
      <c r="AJ55" s="1" t="s">
        <v>595</v>
      </c>
      <c r="AK55" s="1" t="s">
        <v>596</v>
      </c>
      <c r="AL55" s="1" t="s">
        <v>719</v>
      </c>
      <c r="AM55" s="1" t="s">
        <v>720</v>
      </c>
      <c r="AN55" s="1" t="s">
        <v>721</v>
      </c>
      <c r="AO55" s="1" t="s">
        <v>29</v>
      </c>
      <c r="AP55" s="1" t="s">
        <v>30</v>
      </c>
      <c r="AQ55" s="1" t="s">
        <v>31</v>
      </c>
      <c r="AR55" s="1" t="s">
        <v>32</v>
      </c>
      <c r="AS55" s="1" t="s">
        <v>33</v>
      </c>
      <c r="AT55" s="1" t="s">
        <v>34</v>
      </c>
      <c r="AU55" s="1" t="s">
        <v>35</v>
      </c>
      <c r="AV55" s="1" t="s">
        <v>36</v>
      </c>
      <c r="AW55" s="1"/>
      <c r="AX55" s="1"/>
      <c r="AY55" s="1"/>
      <c r="AZ55" s="1"/>
    </row>
    <row r="56" spans="1:52" ht="68.25" customHeight="1">
      <c r="A56" s="1"/>
      <c r="B56" s="22"/>
      <c r="C56" s="44" t="s">
        <v>514</v>
      </c>
      <c r="D56" s="14" t="s">
        <v>883</v>
      </c>
      <c r="E56" s="15" t="s">
        <v>37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 t="s">
        <v>340</v>
      </c>
      <c r="W56" s="27">
        <v>0</v>
      </c>
      <c r="X56" s="27">
        <v>0</v>
      </c>
      <c r="Y56" s="27">
        <v>0</v>
      </c>
      <c r="Z56" s="13"/>
      <c r="AA56" s="27">
        <v>0</v>
      </c>
      <c r="AB56" s="27">
        <v>0</v>
      </c>
      <c r="AC56" s="13"/>
      <c r="AD56" s="8"/>
      <c r="AE56" s="1"/>
      <c r="AF56" s="1" t="s">
        <v>38</v>
      </c>
      <c r="AG56" s="1" t="s">
        <v>39</v>
      </c>
      <c r="AH56" s="1" t="s">
        <v>40</v>
      </c>
      <c r="AI56" s="1" t="s">
        <v>41</v>
      </c>
      <c r="AJ56" s="1" t="s">
        <v>42</v>
      </c>
      <c r="AK56" s="1" t="s">
        <v>43</v>
      </c>
      <c r="AL56" s="1" t="s">
        <v>735</v>
      </c>
      <c r="AM56" s="1" t="s">
        <v>1121</v>
      </c>
      <c r="AN56" s="1" t="s">
        <v>1122</v>
      </c>
      <c r="AO56" s="1" t="s">
        <v>1123</v>
      </c>
      <c r="AP56" s="1" t="s">
        <v>1124</v>
      </c>
      <c r="AQ56" s="1" t="s">
        <v>1125</v>
      </c>
      <c r="AR56" s="1" t="s">
        <v>1126</v>
      </c>
      <c r="AS56" s="1" t="s">
        <v>1127</v>
      </c>
      <c r="AT56" s="1" t="s">
        <v>1128</v>
      </c>
      <c r="AU56" s="1" t="s">
        <v>1129</v>
      </c>
      <c r="AV56" s="1" t="s">
        <v>1130</v>
      </c>
      <c r="AW56" s="1"/>
      <c r="AX56" s="1"/>
      <c r="AY56" s="1"/>
      <c r="AZ56" s="1"/>
    </row>
    <row r="57" spans="1:52" ht="75" customHeight="1">
      <c r="A57" s="1"/>
      <c r="B57" s="18"/>
      <c r="C57" s="44" t="s">
        <v>515</v>
      </c>
      <c r="D57" s="14" t="s">
        <v>884</v>
      </c>
      <c r="E57" s="15" t="s">
        <v>1131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 t="s">
        <v>340</v>
      </c>
      <c r="W57" s="27">
        <v>0</v>
      </c>
      <c r="X57" s="27">
        <v>0</v>
      </c>
      <c r="Y57" s="27">
        <v>0</v>
      </c>
      <c r="Z57" s="13"/>
      <c r="AA57" s="27">
        <v>0</v>
      </c>
      <c r="AB57" s="27">
        <v>0</v>
      </c>
      <c r="AC57" s="13"/>
      <c r="AD57" s="8"/>
      <c r="AE57" s="1"/>
      <c r="AF57" s="1" t="s">
        <v>417</v>
      </c>
      <c r="AG57" s="1" t="s">
        <v>418</v>
      </c>
      <c r="AH57" s="1" t="s">
        <v>419</v>
      </c>
      <c r="AI57" s="1" t="s">
        <v>420</v>
      </c>
      <c r="AJ57" s="1" t="s">
        <v>421</v>
      </c>
      <c r="AK57" s="1" t="s">
        <v>813</v>
      </c>
      <c r="AL57" s="1" t="s">
        <v>814</v>
      </c>
      <c r="AM57" s="1" t="s">
        <v>815</v>
      </c>
      <c r="AN57" s="1" t="s">
        <v>538</v>
      </c>
      <c r="AO57" s="1" t="s">
        <v>539</v>
      </c>
      <c r="AP57" s="1" t="s">
        <v>540</v>
      </c>
      <c r="AQ57" s="1" t="s">
        <v>541</v>
      </c>
      <c r="AR57" s="1" t="s">
        <v>542</v>
      </c>
      <c r="AS57" s="1" t="s">
        <v>543</v>
      </c>
      <c r="AT57" s="1" t="s">
        <v>544</v>
      </c>
      <c r="AU57" s="1" t="s">
        <v>545</v>
      </c>
      <c r="AV57" s="1" t="s">
        <v>546</v>
      </c>
      <c r="AW57" s="1"/>
      <c r="AX57" s="1"/>
      <c r="AY57" s="1"/>
      <c r="AZ57" s="1"/>
    </row>
    <row r="58" spans="1:52" ht="59.25" customHeight="1">
      <c r="A58" s="1"/>
      <c r="B58" s="22"/>
      <c r="C58" s="44" t="s">
        <v>516</v>
      </c>
      <c r="D58" s="14" t="s">
        <v>885</v>
      </c>
      <c r="E58" s="15" t="s">
        <v>547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 t="s">
        <v>340</v>
      </c>
      <c r="W58" s="27">
        <v>0</v>
      </c>
      <c r="X58" s="27">
        <v>0</v>
      </c>
      <c r="Y58" s="27">
        <v>0</v>
      </c>
      <c r="Z58" s="13"/>
      <c r="AA58" s="27">
        <v>0</v>
      </c>
      <c r="AB58" s="27">
        <v>0</v>
      </c>
      <c r="AC58" s="13"/>
      <c r="AD58" s="8"/>
      <c r="AE58" s="1"/>
      <c r="AF58" s="1" t="s">
        <v>548</v>
      </c>
      <c r="AG58" s="1" t="s">
        <v>549</v>
      </c>
      <c r="AH58" s="1" t="s">
        <v>550</v>
      </c>
      <c r="AI58" s="1" t="s">
        <v>551</v>
      </c>
      <c r="AJ58" s="1" t="s">
        <v>552</v>
      </c>
      <c r="AK58" s="1" t="s">
        <v>839</v>
      </c>
      <c r="AL58" s="1" t="s">
        <v>840</v>
      </c>
      <c r="AM58" s="1" t="s">
        <v>841</v>
      </c>
      <c r="AN58" s="1" t="s">
        <v>842</v>
      </c>
      <c r="AO58" s="1" t="s">
        <v>843</v>
      </c>
      <c r="AP58" s="1" t="s">
        <v>844</v>
      </c>
      <c r="AQ58" s="1" t="s">
        <v>845</v>
      </c>
      <c r="AR58" s="1" t="s">
        <v>846</v>
      </c>
      <c r="AS58" s="1" t="s">
        <v>847</v>
      </c>
      <c r="AT58" s="1" t="s">
        <v>848</v>
      </c>
      <c r="AU58" s="1" t="s">
        <v>849</v>
      </c>
      <c r="AV58" s="1" t="s">
        <v>850</v>
      </c>
      <c r="AW58" s="1"/>
      <c r="AX58" s="1"/>
      <c r="AY58" s="1"/>
      <c r="AZ58" s="1"/>
    </row>
    <row r="59" spans="1:52" ht="60.75" customHeight="1">
      <c r="A59" s="1"/>
      <c r="B59" s="22"/>
      <c r="C59" s="44" t="s">
        <v>517</v>
      </c>
      <c r="D59" s="14" t="s">
        <v>886</v>
      </c>
      <c r="E59" s="15" t="s">
        <v>851</v>
      </c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 t="s">
        <v>340</v>
      </c>
      <c r="W59" s="27">
        <v>0</v>
      </c>
      <c r="X59" s="27">
        <v>0</v>
      </c>
      <c r="Y59" s="27">
        <v>0</v>
      </c>
      <c r="Z59" s="13"/>
      <c r="AA59" s="27">
        <v>0</v>
      </c>
      <c r="AB59" s="27">
        <v>0</v>
      </c>
      <c r="AC59" s="13"/>
      <c r="AD59" s="8"/>
      <c r="AE59" s="1"/>
      <c r="AF59" s="1" t="s">
        <v>852</v>
      </c>
      <c r="AG59" s="1" t="s">
        <v>853</v>
      </c>
      <c r="AH59" s="1" t="s">
        <v>854</v>
      </c>
      <c r="AI59" s="1" t="s">
        <v>855</v>
      </c>
      <c r="AJ59" s="1" t="s">
        <v>572</v>
      </c>
      <c r="AK59" s="1" t="s">
        <v>608</v>
      </c>
      <c r="AL59" s="1" t="s">
        <v>609</v>
      </c>
      <c r="AM59" s="1" t="s">
        <v>610</v>
      </c>
      <c r="AN59" s="1" t="s">
        <v>611</v>
      </c>
      <c r="AO59" s="1" t="s">
        <v>821</v>
      </c>
      <c r="AP59" s="1" t="s">
        <v>822</v>
      </c>
      <c r="AQ59" s="1" t="s">
        <v>823</v>
      </c>
      <c r="AR59" s="1" t="s">
        <v>165</v>
      </c>
      <c r="AS59" s="1" t="s">
        <v>166</v>
      </c>
      <c r="AT59" s="1" t="s">
        <v>167</v>
      </c>
      <c r="AU59" s="1" t="s">
        <v>168</v>
      </c>
      <c r="AV59" s="1" t="s">
        <v>57</v>
      </c>
      <c r="AW59" s="1"/>
      <c r="AX59" s="1"/>
      <c r="AY59" s="1"/>
      <c r="AZ59" s="1"/>
    </row>
    <row r="60" spans="1:52" ht="62.25" customHeight="1">
      <c r="A60" s="1"/>
      <c r="B60" s="18"/>
      <c r="C60" s="44" t="s">
        <v>518</v>
      </c>
      <c r="D60" s="14" t="s">
        <v>887</v>
      </c>
      <c r="E60" s="15" t="s">
        <v>58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 t="s">
        <v>340</v>
      </c>
      <c r="W60" s="27">
        <v>0</v>
      </c>
      <c r="X60" s="27">
        <v>0</v>
      </c>
      <c r="Y60" s="27">
        <v>0</v>
      </c>
      <c r="Z60" s="27"/>
      <c r="AA60" s="27">
        <v>0</v>
      </c>
      <c r="AB60" s="27">
        <v>0</v>
      </c>
      <c r="AC60" s="13"/>
      <c r="AD60" s="8"/>
      <c r="AE60" s="1"/>
      <c r="AF60" s="1" t="s">
        <v>79</v>
      </c>
      <c r="AG60" s="1" t="s">
        <v>80</v>
      </c>
      <c r="AH60" s="1" t="s">
        <v>81</v>
      </c>
      <c r="AI60" s="1" t="s">
        <v>82</v>
      </c>
      <c r="AJ60" s="1" t="s">
        <v>83</v>
      </c>
      <c r="AK60" s="1" t="s">
        <v>84</v>
      </c>
      <c r="AL60" s="1" t="s">
        <v>85</v>
      </c>
      <c r="AM60" s="1" t="s">
        <v>86</v>
      </c>
      <c r="AN60" s="1" t="s">
        <v>87</v>
      </c>
      <c r="AO60" s="1" t="s">
        <v>88</v>
      </c>
      <c r="AP60" s="1" t="s">
        <v>89</v>
      </c>
      <c r="AQ60" s="1" t="s">
        <v>90</v>
      </c>
      <c r="AR60" s="1" t="s">
        <v>91</v>
      </c>
      <c r="AS60" s="1" t="s">
        <v>92</v>
      </c>
      <c r="AT60" s="1" t="s">
        <v>93</v>
      </c>
      <c r="AU60" s="1" t="s">
        <v>94</v>
      </c>
      <c r="AV60" s="1" t="s">
        <v>95</v>
      </c>
      <c r="AW60" s="1"/>
      <c r="AX60" s="1"/>
      <c r="AY60" s="1"/>
      <c r="AZ60" s="1"/>
    </row>
    <row r="61" spans="1:52" ht="120.75" customHeight="1">
      <c r="A61" s="1"/>
      <c r="B61" s="22"/>
      <c r="C61" s="44" t="s">
        <v>519</v>
      </c>
      <c r="D61" s="14" t="s">
        <v>888</v>
      </c>
      <c r="E61" s="15" t="s">
        <v>1204</v>
      </c>
      <c r="F61" s="42" t="s">
        <v>344</v>
      </c>
      <c r="G61" s="42"/>
      <c r="H61" s="42"/>
      <c r="I61" s="59" t="s">
        <v>960</v>
      </c>
      <c r="J61" s="59" t="s">
        <v>994</v>
      </c>
      <c r="K61" s="59" t="s">
        <v>957</v>
      </c>
      <c r="L61" s="59"/>
      <c r="M61" s="59" t="s">
        <v>955</v>
      </c>
      <c r="N61" s="59" t="s">
        <v>995</v>
      </c>
      <c r="O61" s="59" t="s">
        <v>957</v>
      </c>
      <c r="P61" s="59"/>
      <c r="Q61" s="59" t="s">
        <v>959</v>
      </c>
      <c r="R61" s="59" t="s">
        <v>996</v>
      </c>
      <c r="S61" s="59" t="s">
        <v>957</v>
      </c>
      <c r="T61" s="42"/>
      <c r="U61" s="42"/>
      <c r="V61" s="27" t="s">
        <v>825</v>
      </c>
      <c r="W61" s="27">
        <v>0</v>
      </c>
      <c r="X61" s="27">
        <v>0</v>
      </c>
      <c r="Y61" s="27">
        <v>0</v>
      </c>
      <c r="Z61" s="27"/>
      <c r="AA61" s="27">
        <v>0</v>
      </c>
      <c r="AB61" s="27">
        <v>0</v>
      </c>
      <c r="AC61" s="13"/>
      <c r="AD61" s="8"/>
      <c r="AE61" s="1"/>
      <c r="AF61" s="1" t="s">
        <v>1205</v>
      </c>
      <c r="AG61" s="1" t="s">
        <v>1206</v>
      </c>
      <c r="AH61" s="1" t="s">
        <v>1207</v>
      </c>
      <c r="AI61" s="1" t="s">
        <v>1144</v>
      </c>
      <c r="AJ61" s="1" t="s">
        <v>1145</v>
      </c>
      <c r="AK61" s="1" t="s">
        <v>1146</v>
      </c>
      <c r="AL61" s="1" t="s">
        <v>1147</v>
      </c>
      <c r="AM61" s="1" t="s">
        <v>816</v>
      </c>
      <c r="AN61" s="1" t="s">
        <v>817</v>
      </c>
      <c r="AO61" s="1" t="s">
        <v>818</v>
      </c>
      <c r="AP61" s="1" t="s">
        <v>115</v>
      </c>
      <c r="AQ61" s="1" t="s">
        <v>433</v>
      </c>
      <c r="AR61" s="1" t="s">
        <v>434</v>
      </c>
      <c r="AS61" s="1" t="s">
        <v>435</v>
      </c>
      <c r="AT61" s="1" t="s">
        <v>436</v>
      </c>
      <c r="AU61" s="1" t="s">
        <v>121</v>
      </c>
      <c r="AV61" s="1" t="s">
        <v>122</v>
      </c>
      <c r="AW61" s="1"/>
      <c r="AX61" s="1"/>
      <c r="AY61" s="1"/>
      <c r="AZ61" s="1"/>
    </row>
    <row r="62" spans="1:52" ht="47.25" customHeight="1">
      <c r="A62" s="1"/>
      <c r="B62" s="22"/>
      <c r="C62" s="44" t="s">
        <v>520</v>
      </c>
      <c r="D62" s="14" t="s">
        <v>889</v>
      </c>
      <c r="E62" s="15" t="s">
        <v>123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 t="s">
        <v>340</v>
      </c>
      <c r="W62" s="27">
        <v>0</v>
      </c>
      <c r="X62" s="27">
        <v>0</v>
      </c>
      <c r="Y62" s="27">
        <v>0</v>
      </c>
      <c r="Z62" s="27"/>
      <c r="AA62" s="27">
        <v>0</v>
      </c>
      <c r="AB62" s="27">
        <v>0</v>
      </c>
      <c r="AC62" s="13"/>
      <c r="AD62" s="8"/>
      <c r="AE62" s="1"/>
      <c r="AF62" s="1" t="s">
        <v>124</v>
      </c>
      <c r="AG62" s="1" t="s">
        <v>18</v>
      </c>
      <c r="AH62" s="1" t="s">
        <v>19</v>
      </c>
      <c r="AI62" s="1" t="s">
        <v>20</v>
      </c>
      <c r="AJ62" s="1" t="s">
        <v>347</v>
      </c>
      <c r="AK62" s="1" t="s">
        <v>348</v>
      </c>
      <c r="AL62" s="1" t="s">
        <v>349</v>
      </c>
      <c r="AM62" s="1" t="s">
        <v>350</v>
      </c>
      <c r="AN62" s="1" t="s">
        <v>351</v>
      </c>
      <c r="AO62" s="1" t="s">
        <v>352</v>
      </c>
      <c r="AP62" s="1" t="s">
        <v>1096</v>
      </c>
      <c r="AQ62" s="1" t="s">
        <v>1097</v>
      </c>
      <c r="AR62" s="1" t="s">
        <v>1098</v>
      </c>
      <c r="AS62" s="1" t="s">
        <v>1099</v>
      </c>
      <c r="AT62" s="1" t="s">
        <v>1100</v>
      </c>
      <c r="AU62" s="1" t="s">
        <v>1101</v>
      </c>
      <c r="AV62" s="1" t="s">
        <v>59</v>
      </c>
      <c r="AW62" s="1"/>
      <c r="AX62" s="1"/>
      <c r="AY62" s="1"/>
      <c r="AZ62" s="1"/>
    </row>
    <row r="63" spans="1:52" ht="101.25" customHeight="1">
      <c r="A63" s="1"/>
      <c r="B63" s="18"/>
      <c r="C63" s="44" t="s">
        <v>521</v>
      </c>
      <c r="D63" s="14" t="s">
        <v>606</v>
      </c>
      <c r="E63" s="15" t="s">
        <v>60</v>
      </c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 t="s">
        <v>340</v>
      </c>
      <c r="W63" s="27">
        <v>0</v>
      </c>
      <c r="X63" s="27">
        <v>0</v>
      </c>
      <c r="Y63" s="27">
        <v>0</v>
      </c>
      <c r="Z63" s="13"/>
      <c r="AA63" s="27">
        <v>0</v>
      </c>
      <c r="AB63" s="27">
        <v>0</v>
      </c>
      <c r="AC63" s="13"/>
      <c r="AD63" s="8"/>
      <c r="AE63" s="1"/>
      <c r="AF63" s="1" t="s">
        <v>61</v>
      </c>
      <c r="AG63" s="1" t="s">
        <v>62</v>
      </c>
      <c r="AH63" s="1" t="s">
        <v>63</v>
      </c>
      <c r="AI63" s="1" t="s">
        <v>64</v>
      </c>
      <c r="AJ63" s="1" t="s">
        <v>65</v>
      </c>
      <c r="AK63" s="1" t="s">
        <v>66</v>
      </c>
      <c r="AL63" s="1" t="s">
        <v>67</v>
      </c>
      <c r="AM63" s="1" t="s">
        <v>68</v>
      </c>
      <c r="AN63" s="1" t="s">
        <v>736</v>
      </c>
      <c r="AO63" s="1" t="s">
        <v>737</v>
      </c>
      <c r="AP63" s="1" t="s">
        <v>738</v>
      </c>
      <c r="AQ63" s="1" t="s">
        <v>729</v>
      </c>
      <c r="AR63" s="1" t="s">
        <v>730</v>
      </c>
      <c r="AS63" s="1" t="s">
        <v>731</v>
      </c>
      <c r="AT63" s="1" t="s">
        <v>732</v>
      </c>
      <c r="AU63" s="1" t="s">
        <v>443</v>
      </c>
      <c r="AV63" s="1" t="s">
        <v>444</v>
      </c>
      <c r="AW63" s="1"/>
      <c r="AX63" s="1"/>
      <c r="AY63" s="1"/>
      <c r="AZ63" s="1"/>
    </row>
    <row r="64" spans="1:52" ht="34.5" customHeight="1">
      <c r="A64" s="5"/>
      <c r="B64" s="17"/>
      <c r="C64" s="44" t="s">
        <v>522</v>
      </c>
      <c r="D64" s="14" t="s">
        <v>607</v>
      </c>
      <c r="E64" s="15" t="s">
        <v>445</v>
      </c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 t="s">
        <v>340</v>
      </c>
      <c r="W64" s="27">
        <v>0</v>
      </c>
      <c r="X64" s="27">
        <v>0</v>
      </c>
      <c r="Y64" s="27">
        <v>0</v>
      </c>
      <c r="Z64" s="13"/>
      <c r="AA64" s="27">
        <v>0</v>
      </c>
      <c r="AB64" s="27">
        <v>0</v>
      </c>
      <c r="AC64" s="13"/>
      <c r="AD64" s="8"/>
      <c r="AE64" s="1"/>
      <c r="AF64" s="1" t="s">
        <v>446</v>
      </c>
      <c r="AG64" s="1" t="s">
        <v>447</v>
      </c>
      <c r="AH64" s="1" t="s">
        <v>448</v>
      </c>
      <c r="AI64" s="1" t="s">
        <v>449</v>
      </c>
      <c r="AJ64" s="1" t="s">
        <v>54</v>
      </c>
      <c r="AK64" s="1" t="s">
        <v>55</v>
      </c>
      <c r="AL64" s="1" t="s">
        <v>56</v>
      </c>
      <c r="AM64" s="1" t="s">
        <v>1149</v>
      </c>
      <c r="AN64" s="1" t="s">
        <v>1150</v>
      </c>
      <c r="AO64" s="1" t="s">
        <v>1151</v>
      </c>
      <c r="AP64" s="1" t="s">
        <v>1152</v>
      </c>
      <c r="AQ64" s="1" t="s">
        <v>1153</v>
      </c>
      <c r="AR64" s="1" t="s">
        <v>1154</v>
      </c>
      <c r="AS64" s="1" t="s">
        <v>1155</v>
      </c>
      <c r="AT64" s="1" t="s">
        <v>1156</v>
      </c>
      <c r="AU64" s="1" t="s">
        <v>1157</v>
      </c>
      <c r="AV64" s="1" t="s">
        <v>1158</v>
      </c>
      <c r="AW64" s="1"/>
      <c r="AX64" s="1"/>
      <c r="AY64" s="1"/>
      <c r="AZ64" s="1"/>
    </row>
    <row r="65" spans="1:52" ht="55.5" customHeight="1">
      <c r="A65" s="1"/>
      <c r="B65" s="17"/>
      <c r="C65" s="44" t="s">
        <v>523</v>
      </c>
      <c r="D65" s="14" t="s">
        <v>809</v>
      </c>
      <c r="E65" s="15" t="s">
        <v>1159</v>
      </c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 t="s">
        <v>340</v>
      </c>
      <c r="W65" s="27">
        <v>0</v>
      </c>
      <c r="X65" s="27">
        <v>0</v>
      </c>
      <c r="Y65" s="27">
        <v>0</v>
      </c>
      <c r="Z65" s="27"/>
      <c r="AA65" s="27">
        <v>0</v>
      </c>
      <c r="AB65" s="27">
        <v>0</v>
      </c>
      <c r="AC65" s="13"/>
      <c r="AD65" s="8"/>
      <c r="AE65" s="1"/>
      <c r="AF65" s="1" t="s">
        <v>1160</v>
      </c>
      <c r="AG65" s="1" t="s">
        <v>1161</v>
      </c>
      <c r="AH65" s="1" t="s">
        <v>1162</v>
      </c>
      <c r="AI65" s="1" t="s">
        <v>1163</v>
      </c>
      <c r="AJ65" s="1" t="s">
        <v>1164</v>
      </c>
      <c r="AK65" s="1" t="s">
        <v>1165</v>
      </c>
      <c r="AL65" s="1" t="s">
        <v>158</v>
      </c>
      <c r="AM65" s="1" t="s">
        <v>159</v>
      </c>
      <c r="AN65" s="1" t="s">
        <v>160</v>
      </c>
      <c r="AO65" s="1" t="s">
        <v>161</v>
      </c>
      <c r="AP65" s="1" t="s">
        <v>162</v>
      </c>
      <c r="AQ65" s="1" t="s">
        <v>859</v>
      </c>
      <c r="AR65" s="1" t="s">
        <v>860</v>
      </c>
      <c r="AS65" s="1" t="s">
        <v>861</v>
      </c>
      <c r="AT65" s="1" t="s">
        <v>862</v>
      </c>
      <c r="AU65" s="1" t="s">
        <v>863</v>
      </c>
      <c r="AV65" s="1" t="s">
        <v>864</v>
      </c>
      <c r="AW65" s="1"/>
      <c r="AX65" s="1"/>
      <c r="AY65" s="1"/>
      <c r="AZ65" s="1"/>
    </row>
    <row r="66" spans="1:54" ht="110.25" customHeight="1">
      <c r="A66" s="5"/>
      <c r="B66" s="17"/>
      <c r="C66" s="45" t="s">
        <v>830</v>
      </c>
      <c r="D66" s="33" t="s">
        <v>386</v>
      </c>
      <c r="E66" s="32" t="s">
        <v>387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29">
        <f aca="true" t="shared" si="2" ref="V66:AB66">V67</f>
        <v>0</v>
      </c>
      <c r="W66" s="29">
        <f t="shared" si="2"/>
        <v>0</v>
      </c>
      <c r="X66" s="29">
        <f>X67</f>
        <v>0</v>
      </c>
      <c r="Y66" s="29">
        <f t="shared" si="2"/>
        <v>0</v>
      </c>
      <c r="Z66" s="29">
        <f t="shared" si="2"/>
        <v>0</v>
      </c>
      <c r="AA66" s="29">
        <f t="shared" si="2"/>
        <v>0</v>
      </c>
      <c r="AB66" s="29">
        <f t="shared" si="2"/>
        <v>0</v>
      </c>
      <c r="AC66" s="28"/>
      <c r="AD66" s="34"/>
      <c r="AE66" s="35"/>
      <c r="AF66" s="35" t="s">
        <v>388</v>
      </c>
      <c r="AG66" s="35" t="s">
        <v>389</v>
      </c>
      <c r="AH66" s="35" t="s">
        <v>390</v>
      </c>
      <c r="AI66" s="35" t="s">
        <v>391</v>
      </c>
      <c r="AJ66" s="35" t="s">
        <v>392</v>
      </c>
      <c r="AK66" s="35" t="s">
        <v>393</v>
      </c>
      <c r="AL66" s="35" t="s">
        <v>394</v>
      </c>
      <c r="AM66" s="35" t="s">
        <v>395</v>
      </c>
      <c r="AN66" s="35" t="s">
        <v>396</v>
      </c>
      <c r="AO66" s="35" t="s">
        <v>397</v>
      </c>
      <c r="AP66" s="35" t="s">
        <v>1208</v>
      </c>
      <c r="AQ66" s="35" t="s">
        <v>184</v>
      </c>
      <c r="AR66" s="35" t="s">
        <v>185</v>
      </c>
      <c r="AS66" s="35" t="s">
        <v>819</v>
      </c>
      <c r="AT66" s="35" t="s">
        <v>820</v>
      </c>
      <c r="AU66" s="35" t="s">
        <v>833</v>
      </c>
      <c r="AV66" s="35" t="s">
        <v>865</v>
      </c>
      <c r="AW66" s="35"/>
      <c r="AX66" s="35"/>
      <c r="AY66" s="35"/>
      <c r="AZ66" s="35"/>
      <c r="BA66" s="36"/>
      <c r="BB66" s="36"/>
    </row>
    <row r="67" spans="1:52" ht="12.75">
      <c r="A67" s="1"/>
      <c r="B67" s="16"/>
      <c r="C67" s="46"/>
      <c r="D67" s="11"/>
      <c r="E67" s="1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27"/>
      <c r="X67" s="27"/>
      <c r="Y67" s="27"/>
      <c r="Z67" s="27"/>
      <c r="AA67" s="27"/>
      <c r="AB67" s="27"/>
      <c r="AC67" s="13"/>
      <c r="AD67" s="8"/>
      <c r="AE67" s="1"/>
      <c r="AF67" s="1" t="s">
        <v>866</v>
      </c>
      <c r="AG67" s="1" t="s">
        <v>867</v>
      </c>
      <c r="AH67" s="1" t="s">
        <v>868</v>
      </c>
      <c r="AI67" s="1" t="s">
        <v>869</v>
      </c>
      <c r="AJ67" s="1" t="s">
        <v>870</v>
      </c>
      <c r="AK67" s="1" t="s">
        <v>871</v>
      </c>
      <c r="AL67" s="1" t="s">
        <v>872</v>
      </c>
      <c r="AM67" s="1" t="s">
        <v>873</v>
      </c>
      <c r="AN67" s="1" t="s">
        <v>874</v>
      </c>
      <c r="AO67" s="1" t="s">
        <v>875</v>
      </c>
      <c r="AP67" s="1" t="s">
        <v>220</v>
      </c>
      <c r="AQ67" s="1" t="s">
        <v>221</v>
      </c>
      <c r="AR67" s="1" t="s">
        <v>222</v>
      </c>
      <c r="AS67" s="1" t="s">
        <v>223</v>
      </c>
      <c r="AT67" s="1" t="s">
        <v>224</v>
      </c>
      <c r="AU67" s="1" t="s">
        <v>225</v>
      </c>
      <c r="AV67" s="1" t="s">
        <v>226</v>
      </c>
      <c r="AW67" s="1"/>
      <c r="AX67" s="1"/>
      <c r="AY67" s="1"/>
      <c r="AZ67" s="1"/>
    </row>
    <row r="68" spans="1:52" ht="99.75" customHeight="1">
      <c r="A68" s="1"/>
      <c r="B68" s="16"/>
      <c r="C68" s="44" t="s">
        <v>831</v>
      </c>
      <c r="D68" s="11" t="s">
        <v>942</v>
      </c>
      <c r="E68" s="12" t="s">
        <v>943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27">
        <f>V69+V70+V72+V73+V74</f>
        <v>4927</v>
      </c>
      <c r="W68" s="27">
        <f aca="true" t="shared" si="3" ref="W68:AB68">W69+W70+W72+W73+W74</f>
        <v>4823.1</v>
      </c>
      <c r="X68" s="27">
        <f t="shared" si="3"/>
        <v>10290.300000000001</v>
      </c>
      <c r="Y68" s="27">
        <f t="shared" si="3"/>
        <v>1723.2</v>
      </c>
      <c r="Z68" s="27">
        <f t="shared" si="3"/>
        <v>0</v>
      </c>
      <c r="AA68" s="27">
        <f t="shared" si="3"/>
        <v>1895.5200000000002</v>
      </c>
      <c r="AB68" s="27">
        <f t="shared" si="3"/>
        <v>2085.8300000000004</v>
      </c>
      <c r="AC68" s="13"/>
      <c r="AD68" s="8"/>
      <c r="AE68" s="1"/>
      <c r="AF68" s="1" t="s">
        <v>944</v>
      </c>
      <c r="AG68" s="1" t="s">
        <v>945</v>
      </c>
      <c r="AH68" s="1" t="s">
        <v>946</v>
      </c>
      <c r="AI68" s="1" t="s">
        <v>597</v>
      </c>
      <c r="AJ68" s="1" t="s">
        <v>598</v>
      </c>
      <c r="AK68" s="1" t="s">
        <v>303</v>
      </c>
      <c r="AL68" s="1" t="s">
        <v>304</v>
      </c>
      <c r="AM68" s="1" t="s">
        <v>305</v>
      </c>
      <c r="AN68" s="1" t="s">
        <v>306</v>
      </c>
      <c r="AO68" s="1" t="s">
        <v>307</v>
      </c>
      <c r="AP68" s="1" t="s">
        <v>308</v>
      </c>
      <c r="AQ68" s="1" t="s">
        <v>310</v>
      </c>
      <c r="AR68" s="1" t="s">
        <v>311</v>
      </c>
      <c r="AS68" s="1" t="s">
        <v>312</v>
      </c>
      <c r="AT68" s="1" t="s">
        <v>313</v>
      </c>
      <c r="AU68" s="1" t="s">
        <v>314</v>
      </c>
      <c r="AV68" s="1" t="s">
        <v>315</v>
      </c>
      <c r="AW68" s="1"/>
      <c r="AX68" s="1"/>
      <c r="AY68" s="1"/>
      <c r="AZ68" s="1"/>
    </row>
    <row r="69" spans="1:52" ht="130.5" customHeight="1">
      <c r="A69" s="1"/>
      <c r="B69" s="17"/>
      <c r="C69" s="44" t="s">
        <v>342</v>
      </c>
      <c r="D69" s="48" t="s">
        <v>560</v>
      </c>
      <c r="E69" s="12" t="s">
        <v>943</v>
      </c>
      <c r="F69" s="42" t="s">
        <v>339</v>
      </c>
      <c r="G69" s="42"/>
      <c r="H69" s="42"/>
      <c r="I69" s="59" t="s">
        <v>960</v>
      </c>
      <c r="J69" s="59" t="s">
        <v>999</v>
      </c>
      <c r="K69" s="59" t="s">
        <v>957</v>
      </c>
      <c r="L69" s="42"/>
      <c r="M69" s="60" t="s">
        <v>157</v>
      </c>
      <c r="N69" s="61" t="s">
        <v>1001</v>
      </c>
      <c r="O69" s="42" t="s">
        <v>1002</v>
      </c>
      <c r="P69" s="42"/>
      <c r="Q69" s="59" t="s">
        <v>959</v>
      </c>
      <c r="R69" s="59" t="s">
        <v>1000</v>
      </c>
      <c r="S69" s="59" t="s">
        <v>957</v>
      </c>
      <c r="T69" s="42"/>
      <c r="U69" s="42"/>
      <c r="V69" s="42" t="s">
        <v>761</v>
      </c>
      <c r="W69" s="27">
        <v>1.1</v>
      </c>
      <c r="X69" s="27">
        <v>2.2</v>
      </c>
      <c r="Y69" s="27">
        <v>2.7</v>
      </c>
      <c r="Z69" s="27">
        <v>0</v>
      </c>
      <c r="AA69" s="27">
        <f>Y69*1.1</f>
        <v>2.9700000000000006</v>
      </c>
      <c r="AB69" s="27">
        <f>AA69*1.1</f>
        <v>3.267000000000001</v>
      </c>
      <c r="AC69" s="13"/>
      <c r="AD69" s="8"/>
      <c r="AE69" s="1"/>
      <c r="AF69" s="1" t="s">
        <v>316</v>
      </c>
      <c r="AG69" s="1" t="s">
        <v>317</v>
      </c>
      <c r="AH69" s="1" t="s">
        <v>686</v>
      </c>
      <c r="AI69" s="1" t="s">
        <v>687</v>
      </c>
      <c r="AJ69" s="1" t="s">
        <v>688</v>
      </c>
      <c r="AK69" s="1" t="s">
        <v>689</v>
      </c>
      <c r="AL69" s="1" t="s">
        <v>690</v>
      </c>
      <c r="AM69" s="1" t="s">
        <v>691</v>
      </c>
      <c r="AN69" s="1" t="s">
        <v>692</v>
      </c>
      <c r="AO69" s="1" t="s">
        <v>375</v>
      </c>
      <c r="AP69" s="1" t="s">
        <v>376</v>
      </c>
      <c r="AQ69" s="1" t="s">
        <v>802</v>
      </c>
      <c r="AR69" s="1" t="s">
        <v>803</v>
      </c>
      <c r="AS69" s="1" t="s">
        <v>804</v>
      </c>
      <c r="AT69" s="1" t="s">
        <v>805</v>
      </c>
      <c r="AU69" s="1" t="s">
        <v>728</v>
      </c>
      <c r="AV69" s="1" t="s">
        <v>426</v>
      </c>
      <c r="AW69" s="1"/>
      <c r="AX69" s="1"/>
      <c r="AY69" s="1"/>
      <c r="AZ69" s="1"/>
    </row>
    <row r="70" spans="1:52" ht="71.25" customHeight="1">
      <c r="A70" s="1"/>
      <c r="B70" s="17"/>
      <c r="C70" s="103" t="s">
        <v>558</v>
      </c>
      <c r="D70" s="106" t="s">
        <v>1008</v>
      </c>
      <c r="E70" s="109"/>
      <c r="F70" s="97" t="s">
        <v>827</v>
      </c>
      <c r="G70" s="42"/>
      <c r="H70" s="42"/>
      <c r="I70" s="97" t="s">
        <v>960</v>
      </c>
      <c r="J70" s="97" t="s">
        <v>999</v>
      </c>
      <c r="K70" s="97" t="s">
        <v>957</v>
      </c>
      <c r="L70" s="42"/>
      <c r="M70" s="97" t="s">
        <v>156</v>
      </c>
      <c r="N70" s="97"/>
      <c r="O70" s="97"/>
      <c r="P70" s="42"/>
      <c r="Q70" s="97" t="s">
        <v>959</v>
      </c>
      <c r="R70" s="97" t="s">
        <v>1000</v>
      </c>
      <c r="S70" s="97" t="s">
        <v>957</v>
      </c>
      <c r="T70" s="42"/>
      <c r="U70" s="42"/>
      <c r="V70" s="97" t="s">
        <v>910</v>
      </c>
      <c r="W70" s="101">
        <v>1955.9</v>
      </c>
      <c r="X70" s="101">
        <v>1697</v>
      </c>
      <c r="Y70" s="101">
        <v>1720.3</v>
      </c>
      <c r="Z70" s="27"/>
      <c r="AA70" s="101">
        <f>Y70*1.1</f>
        <v>1892.3300000000002</v>
      </c>
      <c r="AB70" s="101">
        <f>AA70*1.1</f>
        <v>2081.5630000000006</v>
      </c>
      <c r="AC70" s="95"/>
      <c r="AD70" s="8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65.25" customHeight="1">
      <c r="A71" s="1"/>
      <c r="B71" s="17"/>
      <c r="C71" s="105"/>
      <c r="D71" s="108"/>
      <c r="E71" s="111"/>
      <c r="F71" s="99"/>
      <c r="G71" s="42"/>
      <c r="H71" s="42"/>
      <c r="I71" s="99"/>
      <c r="J71" s="99"/>
      <c r="K71" s="99"/>
      <c r="L71" s="42"/>
      <c r="M71" s="99"/>
      <c r="N71" s="99"/>
      <c r="O71" s="99"/>
      <c r="P71" s="42"/>
      <c r="Q71" s="99"/>
      <c r="R71" s="99"/>
      <c r="S71" s="99"/>
      <c r="T71" s="42"/>
      <c r="U71" s="42"/>
      <c r="V71" s="99"/>
      <c r="W71" s="102"/>
      <c r="X71" s="102"/>
      <c r="Y71" s="102"/>
      <c r="Z71" s="27"/>
      <c r="AA71" s="102"/>
      <c r="AB71" s="102"/>
      <c r="AC71" s="96"/>
      <c r="AD71" s="8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45.75" customHeight="1">
      <c r="A72" s="1"/>
      <c r="B72" s="17"/>
      <c r="C72" s="103" t="s">
        <v>559</v>
      </c>
      <c r="D72" s="106" t="s">
        <v>557</v>
      </c>
      <c r="E72" s="109" t="s">
        <v>943</v>
      </c>
      <c r="F72" s="42" t="s">
        <v>96</v>
      </c>
      <c r="G72" s="42"/>
      <c r="H72" s="42"/>
      <c r="I72" s="97" t="s">
        <v>960</v>
      </c>
      <c r="J72" s="97" t="s">
        <v>999</v>
      </c>
      <c r="K72" s="97" t="s">
        <v>957</v>
      </c>
      <c r="L72" s="42"/>
      <c r="M72" s="95" t="s">
        <v>157</v>
      </c>
      <c r="N72" s="112" t="s">
        <v>1001</v>
      </c>
      <c r="O72" s="97" t="s">
        <v>1002</v>
      </c>
      <c r="P72" s="42"/>
      <c r="Q72" s="97" t="s">
        <v>959</v>
      </c>
      <c r="R72" s="97" t="s">
        <v>1000</v>
      </c>
      <c r="S72" s="97" t="s">
        <v>957</v>
      </c>
      <c r="T72" s="42"/>
      <c r="U72" s="42"/>
      <c r="V72" s="56" t="s">
        <v>825</v>
      </c>
      <c r="W72" s="56">
        <v>0</v>
      </c>
      <c r="X72" s="56">
        <v>7848</v>
      </c>
      <c r="Y72" s="56">
        <v>0</v>
      </c>
      <c r="Z72" s="27"/>
      <c r="AA72" s="56">
        <v>0</v>
      </c>
      <c r="AB72" s="56">
        <f>AA72*1.045</f>
        <v>0</v>
      </c>
      <c r="AC72" s="50"/>
      <c r="AD72" s="8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42.75" customHeight="1">
      <c r="A73" s="1"/>
      <c r="B73" s="17"/>
      <c r="C73" s="104"/>
      <c r="D73" s="107"/>
      <c r="E73" s="110"/>
      <c r="F73" s="42" t="s">
        <v>344</v>
      </c>
      <c r="G73" s="42"/>
      <c r="H73" s="42"/>
      <c r="I73" s="98"/>
      <c r="J73" s="98"/>
      <c r="K73" s="98"/>
      <c r="L73" s="42"/>
      <c r="M73" s="100"/>
      <c r="N73" s="113"/>
      <c r="O73" s="98"/>
      <c r="P73" s="42"/>
      <c r="Q73" s="98"/>
      <c r="R73" s="98"/>
      <c r="S73" s="98"/>
      <c r="T73" s="42"/>
      <c r="U73" s="42"/>
      <c r="V73" s="54" t="s">
        <v>911</v>
      </c>
      <c r="W73" s="74">
        <v>2866</v>
      </c>
      <c r="X73" s="74">
        <v>742.4</v>
      </c>
      <c r="Y73" s="74">
        <v>0</v>
      </c>
      <c r="Z73" s="27"/>
      <c r="AA73" s="74">
        <v>0</v>
      </c>
      <c r="AB73" s="74">
        <f>AA73*1.1</f>
        <v>0</v>
      </c>
      <c r="AC73" s="100"/>
      <c r="AD73" s="8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36" customHeight="1">
      <c r="A74" s="1"/>
      <c r="B74" s="17"/>
      <c r="C74" s="105"/>
      <c r="D74" s="108"/>
      <c r="E74" s="111"/>
      <c r="F74" s="51" t="s">
        <v>339</v>
      </c>
      <c r="G74" s="42"/>
      <c r="H74" s="42"/>
      <c r="I74" s="99"/>
      <c r="J74" s="99"/>
      <c r="K74" s="99"/>
      <c r="L74" s="42"/>
      <c r="M74" s="96"/>
      <c r="N74" s="83"/>
      <c r="O74" s="99"/>
      <c r="P74" s="42"/>
      <c r="Q74" s="99"/>
      <c r="R74" s="99"/>
      <c r="S74" s="99"/>
      <c r="T74" s="42"/>
      <c r="U74" s="42"/>
      <c r="V74" s="51" t="s">
        <v>912</v>
      </c>
      <c r="W74" s="73">
        <v>0.1</v>
      </c>
      <c r="X74" s="73">
        <v>0.7</v>
      </c>
      <c r="Y74" s="73">
        <v>0.2</v>
      </c>
      <c r="Z74" s="27"/>
      <c r="AA74" s="73">
        <f>Y74*1.1</f>
        <v>0.22000000000000003</v>
      </c>
      <c r="AB74" s="74">
        <v>1</v>
      </c>
      <c r="AC74" s="96"/>
      <c r="AD74" s="8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48.5" customHeight="1">
      <c r="A75" s="1"/>
      <c r="B75" s="18"/>
      <c r="C75" s="44" t="s">
        <v>832</v>
      </c>
      <c r="D75" s="11" t="s">
        <v>427</v>
      </c>
      <c r="E75" s="12" t="s">
        <v>428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53" t="str">
        <f aca="true" t="shared" si="4" ref="V75:AB75">V76</f>
        <v>0</v>
      </c>
      <c r="W75" s="53">
        <f t="shared" si="4"/>
        <v>0</v>
      </c>
      <c r="X75" s="27">
        <f t="shared" si="4"/>
        <v>0</v>
      </c>
      <c r="Y75" s="27">
        <f t="shared" si="4"/>
        <v>0</v>
      </c>
      <c r="Z75" s="53">
        <f t="shared" si="4"/>
        <v>0</v>
      </c>
      <c r="AA75" s="27">
        <f t="shared" si="4"/>
        <v>0</v>
      </c>
      <c r="AB75" s="27">
        <f t="shared" si="4"/>
        <v>0</v>
      </c>
      <c r="AC75" s="13"/>
      <c r="AD75" s="8"/>
      <c r="AE75" s="1"/>
      <c r="AF75" s="1" t="s">
        <v>429</v>
      </c>
      <c r="AG75" s="1" t="s">
        <v>430</v>
      </c>
      <c r="AH75" s="1" t="s">
        <v>431</v>
      </c>
      <c r="AI75" s="1" t="s">
        <v>432</v>
      </c>
      <c r="AJ75" s="1" t="s">
        <v>101</v>
      </c>
      <c r="AK75" s="1" t="s">
        <v>102</v>
      </c>
      <c r="AL75" s="1" t="s">
        <v>762</v>
      </c>
      <c r="AM75" s="1" t="s">
        <v>763</v>
      </c>
      <c r="AN75" s="1" t="s">
        <v>764</v>
      </c>
      <c r="AO75" s="1" t="s">
        <v>765</v>
      </c>
      <c r="AP75" s="1" t="s">
        <v>766</v>
      </c>
      <c r="AQ75" s="1" t="s">
        <v>767</v>
      </c>
      <c r="AR75" s="1" t="s">
        <v>768</v>
      </c>
      <c r="AS75" s="1" t="s">
        <v>243</v>
      </c>
      <c r="AT75" s="1" t="s">
        <v>244</v>
      </c>
      <c r="AU75" s="1" t="s">
        <v>245</v>
      </c>
      <c r="AV75" s="1" t="s">
        <v>834</v>
      </c>
      <c r="AW75" s="1"/>
      <c r="AX75" s="1"/>
      <c r="AY75" s="1"/>
      <c r="AZ75" s="1"/>
    </row>
    <row r="76" spans="1:52" ht="117.75" customHeight="1">
      <c r="A76" s="1"/>
      <c r="B76" s="18"/>
      <c r="C76" s="46"/>
      <c r="D76" s="48" t="s">
        <v>879</v>
      </c>
      <c r="E76" s="12" t="s">
        <v>428</v>
      </c>
      <c r="F76" s="42" t="s">
        <v>345</v>
      </c>
      <c r="G76" s="42"/>
      <c r="H76" s="42"/>
      <c r="I76" s="59" t="s">
        <v>960</v>
      </c>
      <c r="J76" s="59" t="s">
        <v>997</v>
      </c>
      <c r="K76" s="59" t="s">
        <v>957</v>
      </c>
      <c r="L76" s="59"/>
      <c r="M76" s="59" t="s">
        <v>955</v>
      </c>
      <c r="N76" s="59" t="s">
        <v>998</v>
      </c>
      <c r="O76" s="59" t="s">
        <v>957</v>
      </c>
      <c r="P76" s="59"/>
      <c r="Q76" s="59" t="s">
        <v>959</v>
      </c>
      <c r="R76" s="59" t="s">
        <v>996</v>
      </c>
      <c r="S76" s="59" t="s">
        <v>957</v>
      </c>
      <c r="T76" s="42"/>
      <c r="U76" s="42"/>
      <c r="V76" s="42" t="s">
        <v>825</v>
      </c>
      <c r="W76" s="13">
        <v>0</v>
      </c>
      <c r="X76" s="13">
        <v>0</v>
      </c>
      <c r="Y76" s="27">
        <v>0</v>
      </c>
      <c r="Z76" s="13"/>
      <c r="AA76" s="27">
        <v>0</v>
      </c>
      <c r="AB76" s="27">
        <v>0</v>
      </c>
      <c r="AC76" s="13"/>
      <c r="AD76" s="8"/>
      <c r="AE76" s="1"/>
      <c r="AF76" s="1" t="s">
        <v>835</v>
      </c>
      <c r="AG76" s="1" t="s">
        <v>836</v>
      </c>
      <c r="AH76" s="1" t="s">
        <v>837</v>
      </c>
      <c r="AI76" s="1" t="s">
        <v>838</v>
      </c>
      <c r="AJ76" s="1" t="s">
        <v>947</v>
      </c>
      <c r="AK76" s="1" t="s">
        <v>948</v>
      </c>
      <c r="AL76" s="1" t="s">
        <v>281</v>
      </c>
      <c r="AM76" s="1" t="s">
        <v>282</v>
      </c>
      <c r="AN76" s="1" t="s">
        <v>283</v>
      </c>
      <c r="AO76" s="1" t="s">
        <v>284</v>
      </c>
      <c r="AP76" s="1" t="s">
        <v>285</v>
      </c>
      <c r="AQ76" s="1" t="s">
        <v>286</v>
      </c>
      <c r="AR76" s="1" t="s">
        <v>287</v>
      </c>
      <c r="AS76" s="1" t="s">
        <v>288</v>
      </c>
      <c r="AT76" s="1" t="s">
        <v>289</v>
      </c>
      <c r="AU76" s="1" t="s">
        <v>290</v>
      </c>
      <c r="AV76" s="1" t="s">
        <v>291</v>
      </c>
      <c r="AW76" s="1"/>
      <c r="AX76" s="1"/>
      <c r="AY76" s="1"/>
      <c r="AZ76" s="1"/>
    </row>
    <row r="77" spans="1:52" ht="29.25" customHeight="1">
      <c r="A77" s="1"/>
      <c r="B77" s="18"/>
      <c r="C77" s="47"/>
      <c r="D77" s="37" t="s">
        <v>292</v>
      </c>
      <c r="E77" s="38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2">
        <f>V9</f>
        <v>74887.09999999999</v>
      </c>
      <c r="W77" s="27">
        <f aca="true" t="shared" si="5" ref="W77:AB77">W9</f>
        <v>70336.5</v>
      </c>
      <c r="X77" s="27">
        <f t="shared" si="5"/>
        <v>76360.7</v>
      </c>
      <c r="Y77" s="27">
        <f t="shared" si="5"/>
        <v>60678.5</v>
      </c>
      <c r="Z77" s="27">
        <f t="shared" si="5"/>
        <v>13501.8</v>
      </c>
      <c r="AA77" s="27">
        <f t="shared" si="5"/>
        <v>66739.73499999999</v>
      </c>
      <c r="AB77" s="27">
        <f t="shared" si="5"/>
        <v>73408.70790000002</v>
      </c>
      <c r="AC77" s="13"/>
      <c r="AD77" s="8"/>
      <c r="AE77" s="1"/>
      <c r="AF77" s="1" t="s">
        <v>293</v>
      </c>
      <c r="AG77" s="1" t="s">
        <v>294</v>
      </c>
      <c r="AH77" s="1" t="s">
        <v>295</v>
      </c>
      <c r="AI77" s="1" t="s">
        <v>296</v>
      </c>
      <c r="AJ77" s="1" t="s">
        <v>1048</v>
      </c>
      <c r="AK77" s="1" t="s">
        <v>1049</v>
      </c>
      <c r="AL77" s="1" t="s">
        <v>301</v>
      </c>
      <c r="AM77" s="1" t="s">
        <v>302</v>
      </c>
      <c r="AN77" s="1" t="s">
        <v>1009</v>
      </c>
      <c r="AO77" s="1" t="s">
        <v>1010</v>
      </c>
      <c r="AP77" s="1" t="s">
        <v>1011</v>
      </c>
      <c r="AQ77" s="1" t="s">
        <v>1012</v>
      </c>
      <c r="AR77" s="1" t="s">
        <v>1013</v>
      </c>
      <c r="AS77" s="1" t="s">
        <v>1050</v>
      </c>
      <c r="AT77" s="1" t="s">
        <v>1051</v>
      </c>
      <c r="AU77" s="1" t="s">
        <v>1052</v>
      </c>
      <c r="AV77" s="1" t="s">
        <v>1053</v>
      </c>
      <c r="AW77" s="1"/>
      <c r="AX77" s="1"/>
      <c r="AY77" s="1"/>
      <c r="AZ77" s="1"/>
    </row>
    <row r="78" spans="1:52" ht="13.5" customHeight="1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66"/>
      <c r="W78" s="66"/>
      <c r="X78" s="66"/>
      <c r="Y78" s="66"/>
      <c r="Z78" s="66"/>
      <c r="AA78" s="66"/>
      <c r="AB78" s="66"/>
      <c r="AC78" s="66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82" t="s">
        <v>297</v>
      </c>
      <c r="E79" s="82"/>
      <c r="F79" s="82"/>
      <c r="G79" s="82"/>
      <c r="H79" s="82"/>
      <c r="I79" s="8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67"/>
      <c r="W79" s="67"/>
      <c r="X79" s="67"/>
      <c r="Y79" s="67"/>
      <c r="Z79" s="67"/>
      <c r="AA79" s="67"/>
      <c r="AB79" s="67"/>
      <c r="AC79" s="67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82" t="s">
        <v>298</v>
      </c>
      <c r="E80" s="82"/>
      <c r="F80" s="82"/>
      <c r="G80" s="82"/>
      <c r="H80" s="82"/>
      <c r="I80" s="82" t="s">
        <v>299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67"/>
      <c r="W80" s="67"/>
      <c r="X80" s="67"/>
      <c r="Y80" s="67"/>
      <c r="Z80" s="67"/>
      <c r="AA80" s="67"/>
      <c r="AB80" s="67"/>
      <c r="AC80" s="67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89"/>
      <c r="D81" s="89"/>
      <c r="E81" s="89"/>
      <c r="F81" s="89"/>
      <c r="G81" s="89"/>
      <c r="H81" s="89"/>
      <c r="I81" s="89"/>
      <c r="J81" s="89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67"/>
      <c r="W81" s="67"/>
      <c r="X81" s="67"/>
      <c r="Y81" s="67"/>
      <c r="Z81" s="67"/>
      <c r="AA81" s="67"/>
      <c r="AB81" s="67"/>
      <c r="AC81" s="67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89"/>
      <c r="D82" s="89"/>
      <c r="E82" s="89"/>
      <c r="F82" s="89"/>
      <c r="G82" s="89"/>
      <c r="H82" s="89"/>
      <c r="I82" s="89"/>
      <c r="J82" s="89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67"/>
      <c r="W82" s="67"/>
      <c r="X82" s="67"/>
      <c r="Y82" s="67"/>
      <c r="Z82" s="67"/>
      <c r="AA82" s="67"/>
      <c r="AB82" s="67"/>
      <c r="AC82" s="67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67"/>
      <c r="W83" s="67"/>
      <c r="X83" s="67"/>
      <c r="Y83" s="67"/>
      <c r="Z83" s="67"/>
      <c r="AA83" s="67"/>
      <c r="AB83" s="67"/>
      <c r="AC83" s="67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67"/>
      <c r="W84" s="67"/>
      <c r="X84" s="67"/>
      <c r="Y84" s="67"/>
      <c r="Z84" s="67"/>
      <c r="AA84" s="67"/>
      <c r="AB84" s="67"/>
      <c r="AC84" s="67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67"/>
      <c r="W85" s="67"/>
      <c r="X85" s="67"/>
      <c r="Y85" s="67"/>
      <c r="Z85" s="67"/>
      <c r="AA85" s="67"/>
      <c r="AB85" s="67"/>
      <c r="AC85" s="67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67"/>
      <c r="W86" s="67"/>
      <c r="X86" s="67"/>
      <c r="Y86" s="67"/>
      <c r="Z86" s="67"/>
      <c r="AA86" s="67"/>
      <c r="AB86" s="67"/>
      <c r="AC86" s="67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67"/>
      <c r="W87" s="67"/>
      <c r="X87" s="67"/>
      <c r="Y87" s="67"/>
      <c r="Z87" s="67"/>
      <c r="AA87" s="67"/>
      <c r="AB87" s="67"/>
      <c r="AC87" s="6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67"/>
      <c r="W88" s="67"/>
      <c r="X88" s="67"/>
      <c r="Y88" s="67"/>
      <c r="Z88" s="67"/>
      <c r="AA88" s="67"/>
      <c r="AB88" s="67"/>
      <c r="AC88" s="67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67"/>
      <c r="W89" s="67"/>
      <c r="X89" s="67"/>
      <c r="Y89" s="67"/>
      <c r="Z89" s="67"/>
      <c r="AA89" s="67"/>
      <c r="AB89" s="67"/>
      <c r="AC89" s="67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67"/>
      <c r="W90" s="67"/>
      <c r="X90" s="67"/>
      <c r="Y90" s="67"/>
      <c r="Z90" s="67"/>
      <c r="AA90" s="67"/>
      <c r="AB90" s="67"/>
      <c r="AC90" s="67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67"/>
      <c r="W91" s="67"/>
      <c r="X91" s="67"/>
      <c r="Y91" s="67"/>
      <c r="Z91" s="67"/>
      <c r="AA91" s="67"/>
      <c r="AB91" s="67"/>
      <c r="AC91" s="67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67"/>
      <c r="W92" s="67"/>
      <c r="X92" s="67"/>
      <c r="Y92" s="67"/>
      <c r="Z92" s="67"/>
      <c r="AA92" s="67"/>
      <c r="AB92" s="67"/>
      <c r="AC92" s="67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67"/>
      <c r="W93" s="67"/>
      <c r="X93" s="67"/>
      <c r="Y93" s="67"/>
      <c r="Z93" s="67"/>
      <c r="AA93" s="67"/>
      <c r="AB93" s="67"/>
      <c r="AC93" s="67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67"/>
      <c r="W94" s="67"/>
      <c r="X94" s="67"/>
      <c r="Y94" s="67"/>
      <c r="Z94" s="67"/>
      <c r="AA94" s="67"/>
      <c r="AB94" s="67"/>
      <c r="AC94" s="67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 s="68"/>
      <c r="W95" s="68"/>
      <c r="X95" s="68"/>
      <c r="Y95" s="68"/>
      <c r="Z95" s="68"/>
      <c r="AA95" s="68"/>
      <c r="AB95" s="68"/>
      <c r="AC95" s="68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 s="68"/>
      <c r="W96" s="68"/>
      <c r="X96" s="68"/>
      <c r="Y96" s="68"/>
      <c r="Z96" s="68"/>
      <c r="AA96" s="68"/>
      <c r="AB96" s="68"/>
      <c r="AC96" s="68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 s="68"/>
      <c r="W97" s="68"/>
      <c r="X97" s="68"/>
      <c r="Y97" s="68"/>
      <c r="Z97" s="68"/>
      <c r="AA97" s="68"/>
      <c r="AB97" s="68"/>
      <c r="AC97" s="68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 s="68"/>
      <c r="W98" s="68"/>
      <c r="X98" s="68"/>
      <c r="Y98" s="68"/>
      <c r="Z98" s="68"/>
      <c r="AA98" s="68"/>
      <c r="AB98" s="68"/>
      <c r="AC98" s="6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 s="68"/>
      <c r="W99" s="68"/>
      <c r="X99" s="68"/>
      <c r="Y99" s="68"/>
      <c r="Z99" s="68"/>
      <c r="AA99" s="68"/>
      <c r="AB99" s="68"/>
      <c r="AC99" s="68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 s="68"/>
      <c r="W100" s="68"/>
      <c r="X100" s="68"/>
      <c r="Y100" s="68"/>
      <c r="Z100" s="68"/>
      <c r="AA100" s="68"/>
      <c r="AB100" s="68"/>
      <c r="AC100" s="68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 s="68"/>
      <c r="W101" s="68"/>
      <c r="X101" s="68"/>
      <c r="Y101" s="68"/>
      <c r="Z101" s="68"/>
      <c r="AA101" s="68"/>
      <c r="AB101" s="68"/>
      <c r="AC101" s="68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 s="68"/>
      <c r="W102" s="68"/>
      <c r="X102" s="68"/>
      <c r="Y102" s="68"/>
      <c r="Z102" s="68"/>
      <c r="AA102" s="68"/>
      <c r="AB102" s="68"/>
      <c r="AC102" s="68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 s="68"/>
      <c r="W103" s="68"/>
      <c r="X103" s="68"/>
      <c r="Y103" s="68"/>
      <c r="Z103" s="68"/>
      <c r="AA103" s="68"/>
      <c r="AB103" s="68"/>
      <c r="AC103" s="68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 s="68"/>
      <c r="W104" s="68"/>
      <c r="X104" s="68"/>
      <c r="Y104" s="68"/>
      <c r="Z104" s="68"/>
      <c r="AA104" s="68"/>
      <c r="AB104" s="68"/>
      <c r="AC104" s="68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 s="68"/>
      <c r="W105" s="68"/>
      <c r="X105" s="68"/>
      <c r="Y105" s="68"/>
      <c r="Z105" s="68"/>
      <c r="AA105" s="68"/>
      <c r="AB105" s="68"/>
      <c r="AC105" s="68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 s="68"/>
      <c r="W106" s="68"/>
      <c r="X106" s="68"/>
      <c r="Y106" s="68"/>
      <c r="Z106" s="68"/>
      <c r="AA106" s="68"/>
      <c r="AB106" s="68"/>
      <c r="AC106" s="68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 s="68"/>
      <c r="W107" s="68"/>
      <c r="X107" s="68"/>
      <c r="Y107" s="68"/>
      <c r="Z107" s="68"/>
      <c r="AA107" s="68"/>
      <c r="AB107" s="68"/>
      <c r="AC107" s="68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 s="68"/>
      <c r="W108" s="68"/>
      <c r="X108" s="68"/>
      <c r="Y108" s="68"/>
      <c r="Z108" s="68"/>
      <c r="AA108" s="68"/>
      <c r="AB108" s="68"/>
      <c r="AC108" s="6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 s="68"/>
      <c r="W109" s="68"/>
      <c r="X109" s="68"/>
      <c r="Y109" s="68"/>
      <c r="Z109" s="68"/>
      <c r="AA109" s="68"/>
      <c r="AB109" s="68"/>
      <c r="AC109" s="68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 s="68"/>
      <c r="W110" s="68"/>
      <c r="X110" s="68"/>
      <c r="Y110" s="68"/>
      <c r="Z110" s="68"/>
      <c r="AA110" s="68"/>
      <c r="AB110" s="68"/>
      <c r="AC110" s="68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 s="68"/>
      <c r="W111" s="68"/>
      <c r="X111" s="68"/>
      <c r="Y111" s="68"/>
      <c r="Z111" s="68"/>
      <c r="AA111" s="68"/>
      <c r="AB111" s="68"/>
      <c r="AC111" s="68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 s="68"/>
      <c r="W112" s="68"/>
      <c r="X112" s="68"/>
      <c r="Y112" s="68"/>
      <c r="Z112" s="68"/>
      <c r="AA112" s="68"/>
      <c r="AB112" s="68"/>
      <c r="AC112" s="68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 s="68"/>
      <c r="W113" s="68"/>
      <c r="X113" s="68"/>
      <c r="Y113" s="68"/>
      <c r="Z113" s="68"/>
      <c r="AA113" s="68"/>
      <c r="AB113" s="68"/>
      <c r="AC113" s="68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 s="68"/>
      <c r="W114" s="68"/>
      <c r="X114" s="68"/>
      <c r="Y114" s="68"/>
      <c r="Z114" s="68"/>
      <c r="AA114" s="68"/>
      <c r="AB114" s="68"/>
      <c r="AC114" s="68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 s="68"/>
      <c r="W115" s="68"/>
      <c r="X115" s="68"/>
      <c r="Y115" s="68"/>
      <c r="Z115" s="68"/>
      <c r="AA115" s="68"/>
      <c r="AB115" s="68"/>
      <c r="AC115" s="68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 s="68"/>
      <c r="W116" s="68"/>
      <c r="X116" s="68"/>
      <c r="Y116" s="68"/>
      <c r="Z116" s="68"/>
      <c r="AA116" s="68"/>
      <c r="AB116" s="68"/>
      <c r="AC116" s="68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6:29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6:29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6:29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6:29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6:29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6:29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6:29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</sheetData>
  <mergeCells count="196">
    <mergeCell ref="AB70:AB71"/>
    <mergeCell ref="F70:F71"/>
    <mergeCell ref="V70:V71"/>
    <mergeCell ref="W70:W71"/>
    <mergeCell ref="X70:X71"/>
    <mergeCell ref="N70:N71"/>
    <mergeCell ref="O70:O71"/>
    <mergeCell ref="Q70:Q71"/>
    <mergeCell ref="J70:J71"/>
    <mergeCell ref="K70:K71"/>
    <mergeCell ref="AC51:AC52"/>
    <mergeCell ref="F53:F54"/>
    <mergeCell ref="V53:V54"/>
    <mergeCell ref="W53:W54"/>
    <mergeCell ref="X53:X54"/>
    <mergeCell ref="Y53:Y54"/>
    <mergeCell ref="AA53:AA54"/>
    <mergeCell ref="AB53:AB54"/>
    <mergeCell ref="Q53:Q54"/>
    <mergeCell ref="Q51:Q52"/>
    <mergeCell ref="AB47:AB49"/>
    <mergeCell ref="F51:F52"/>
    <mergeCell ref="V51:V52"/>
    <mergeCell ref="W51:W52"/>
    <mergeCell ref="X51:X52"/>
    <mergeCell ref="Y51:Y52"/>
    <mergeCell ref="AA51:AA52"/>
    <mergeCell ref="AB51:AB52"/>
    <mergeCell ref="V47:V49"/>
    <mergeCell ref="W47:W49"/>
    <mergeCell ref="X47:X49"/>
    <mergeCell ref="Y47:Y49"/>
    <mergeCell ref="AA40:AA41"/>
    <mergeCell ref="X40:X41"/>
    <mergeCell ref="Y40:Y41"/>
    <mergeCell ref="AA47:AA49"/>
    <mergeCell ref="AB40:AB41"/>
    <mergeCell ref="F45:F46"/>
    <mergeCell ref="V45:V46"/>
    <mergeCell ref="W45:W46"/>
    <mergeCell ref="X45:X46"/>
    <mergeCell ref="Y45:Y46"/>
    <mergeCell ref="AA45:AA46"/>
    <mergeCell ref="AB45:AB46"/>
    <mergeCell ref="V40:V41"/>
    <mergeCell ref="W40:W41"/>
    <mergeCell ref="AA20:AA21"/>
    <mergeCell ref="AB20:AB21"/>
    <mergeCell ref="F26:F27"/>
    <mergeCell ref="V26:V27"/>
    <mergeCell ref="W26:W27"/>
    <mergeCell ref="X26:X27"/>
    <mergeCell ref="Y26:Y27"/>
    <mergeCell ref="AA26:AA27"/>
    <mergeCell ref="AB26:AB27"/>
    <mergeCell ref="V20:V21"/>
    <mergeCell ref="W20:W21"/>
    <mergeCell ref="X20:X21"/>
    <mergeCell ref="Y20:Y21"/>
    <mergeCell ref="O40:O41"/>
    <mergeCell ref="Q40:Q41"/>
    <mergeCell ref="R26:R28"/>
    <mergeCell ref="S26:S28"/>
    <mergeCell ref="R40:R41"/>
    <mergeCell ref="S40:S41"/>
    <mergeCell ref="Q20:Q24"/>
    <mergeCell ref="N45:N46"/>
    <mergeCell ref="S53:S54"/>
    <mergeCell ref="R53:R54"/>
    <mergeCell ref="R51:R52"/>
    <mergeCell ref="S51:S52"/>
    <mergeCell ref="O51:O52"/>
    <mergeCell ref="S45:S46"/>
    <mergeCell ref="R45:R46"/>
    <mergeCell ref="Q45:Q46"/>
    <mergeCell ref="O47:O49"/>
    <mergeCell ref="J40:J41"/>
    <mergeCell ref="K40:K41"/>
    <mergeCell ref="M40:M41"/>
    <mergeCell ref="N40:N41"/>
    <mergeCell ref="C40:C41"/>
    <mergeCell ref="D40:D41"/>
    <mergeCell ref="E40:E41"/>
    <mergeCell ref="I40:I41"/>
    <mergeCell ref="F40:F41"/>
    <mergeCell ref="O45:O46"/>
    <mergeCell ref="R47:R49"/>
    <mergeCell ref="S47:S49"/>
    <mergeCell ref="C53:C54"/>
    <mergeCell ref="D53:D54"/>
    <mergeCell ref="E53:E54"/>
    <mergeCell ref="I53:I54"/>
    <mergeCell ref="K53:K54"/>
    <mergeCell ref="M53:M54"/>
    <mergeCell ref="Q47:Q49"/>
    <mergeCell ref="J51:J52"/>
    <mergeCell ref="K51:K52"/>
    <mergeCell ref="M51:M52"/>
    <mergeCell ref="N51:N52"/>
    <mergeCell ref="J47:J49"/>
    <mergeCell ref="K47:K49"/>
    <mergeCell ref="M47:M49"/>
    <mergeCell ref="C47:C49"/>
    <mergeCell ref="D47:D49"/>
    <mergeCell ref="E47:E49"/>
    <mergeCell ref="I47:I49"/>
    <mergeCell ref="F47:F49"/>
    <mergeCell ref="N53:N54"/>
    <mergeCell ref="O53:O54"/>
    <mergeCell ref="C45:C46"/>
    <mergeCell ref="D45:D46"/>
    <mergeCell ref="E45:E46"/>
    <mergeCell ref="I45:I46"/>
    <mergeCell ref="J45:J46"/>
    <mergeCell ref="K45:K46"/>
    <mergeCell ref="M45:M46"/>
    <mergeCell ref="N47:N49"/>
    <mergeCell ref="S29:S30"/>
    <mergeCell ref="O29:O30"/>
    <mergeCell ref="R20:R24"/>
    <mergeCell ref="S20:S24"/>
    <mergeCell ref="O26:O28"/>
    <mergeCell ref="Q26:Q28"/>
    <mergeCell ref="C70:C71"/>
    <mergeCell ref="D70:D71"/>
    <mergeCell ref="E70:E71"/>
    <mergeCell ref="I70:I71"/>
    <mergeCell ref="M70:M71"/>
    <mergeCell ref="Z6:AB6"/>
    <mergeCell ref="T6:T7"/>
    <mergeCell ref="U6:W6"/>
    <mergeCell ref="X6:X7"/>
    <mergeCell ref="Y6:Y7"/>
    <mergeCell ref="Q29:Q30"/>
    <mergeCell ref="R29:R30"/>
    <mergeCell ref="P6:S6"/>
    <mergeCell ref="O20:O24"/>
    <mergeCell ref="C82:J82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C81:J81"/>
    <mergeCell ref="C29:C30"/>
    <mergeCell ref="D29:D30"/>
    <mergeCell ref="E29:E30"/>
    <mergeCell ref="I29:I30"/>
    <mergeCell ref="C51:C52"/>
    <mergeCell ref="D51:D52"/>
    <mergeCell ref="E51:E52"/>
    <mergeCell ref="I51:I52"/>
    <mergeCell ref="J53:J54"/>
    <mergeCell ref="J29:J30"/>
    <mergeCell ref="K29:K30"/>
    <mergeCell ref="M29:M30"/>
    <mergeCell ref="N29:N30"/>
    <mergeCell ref="C20:C24"/>
    <mergeCell ref="D20:D24"/>
    <mergeCell ref="E20:E24"/>
    <mergeCell ref="I20:I24"/>
    <mergeCell ref="F20:F21"/>
    <mergeCell ref="J20:J24"/>
    <mergeCell ref="K20:K24"/>
    <mergeCell ref="M20:M24"/>
    <mergeCell ref="N20:N24"/>
    <mergeCell ref="C26:C28"/>
    <mergeCell ref="D26:D28"/>
    <mergeCell ref="E26:E28"/>
    <mergeCell ref="I26:I28"/>
    <mergeCell ref="J26:J28"/>
    <mergeCell ref="K26:K28"/>
    <mergeCell ref="M26:M28"/>
    <mergeCell ref="N26:N28"/>
    <mergeCell ref="K72:K74"/>
    <mergeCell ref="M72:M74"/>
    <mergeCell ref="N72:N74"/>
    <mergeCell ref="J72:J74"/>
    <mergeCell ref="C72:C74"/>
    <mergeCell ref="D72:D74"/>
    <mergeCell ref="E72:E74"/>
    <mergeCell ref="I72:I74"/>
    <mergeCell ref="AC70:AC71"/>
    <mergeCell ref="O72:O74"/>
    <mergeCell ref="Q72:Q74"/>
    <mergeCell ref="R72:R74"/>
    <mergeCell ref="S72:S74"/>
    <mergeCell ref="R70:R71"/>
    <mergeCell ref="AC73:AC74"/>
    <mergeCell ref="S70:S71"/>
    <mergeCell ref="Y70:Y71"/>
    <mergeCell ref="AA70:AA71"/>
  </mergeCells>
  <printOptions horizontalCentered="1"/>
  <pageMargins left="0.1968503937007874" right="0.1968503937007874" top="0.15748031496062992" bottom="0.15748031496062992" header="0" footer="0.15748031496062992"/>
  <pageSetup firstPageNumber="21" useFirstPageNumber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13"/>
  <sheetViews>
    <sheetView workbookViewId="0" topLeftCell="B2">
      <pane xSplit="7" ySplit="9" topLeftCell="V24" activePane="bottomRight" state="frozen"/>
      <selection pane="topLeft" activeCell="B2" sqref="B2"/>
      <selection pane="topRight" activeCell="I2" sqref="I2"/>
      <selection pane="bottomLeft" activeCell="B11" sqref="B11"/>
      <selection pane="bottomRight" activeCell="X27" sqref="X27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8.875" style="2" customWidth="1"/>
    <col min="4" max="4" width="37.75390625" style="2" customWidth="1"/>
    <col min="5" max="5" width="8.375" style="2" customWidth="1"/>
    <col min="6" max="6" width="13.00390625" style="2" customWidth="1"/>
    <col min="7" max="8" width="0" style="2" hidden="1" customWidth="1"/>
    <col min="9" max="9" width="13.00390625" style="2" customWidth="1"/>
    <col min="10" max="10" width="12.25390625" style="2" customWidth="1"/>
    <col min="11" max="11" width="9.75390625" style="2" customWidth="1"/>
    <col min="12" max="12" width="0" style="2" hidden="1" customWidth="1"/>
    <col min="13" max="13" width="12.875" style="2" customWidth="1"/>
    <col min="14" max="14" width="12.00390625" style="2" customWidth="1"/>
    <col min="15" max="15" width="10.25390625" style="2" customWidth="1"/>
    <col min="16" max="16" width="0" style="2" hidden="1" customWidth="1"/>
    <col min="17" max="17" width="12.75390625" style="2" customWidth="1"/>
    <col min="18" max="18" width="12.375" style="2" customWidth="1"/>
    <col min="19" max="19" width="10.375" style="2" customWidth="1"/>
    <col min="20" max="21" width="0" style="2" hidden="1" customWidth="1"/>
    <col min="22" max="22" width="13.125" style="2" customWidth="1"/>
    <col min="23" max="23" width="10.75390625" style="2" customWidth="1"/>
    <col min="24" max="24" width="11.1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1172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1173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1174</v>
      </c>
      <c r="B4" s="1"/>
      <c r="C4" s="92" t="s">
        <v>937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7"/>
      <c r="C5" s="93" t="s">
        <v>1175</v>
      </c>
      <c r="D5" s="93"/>
      <c r="E5" s="93"/>
      <c r="F5" s="93" t="s">
        <v>1176</v>
      </c>
      <c r="G5" s="93" t="s">
        <v>1134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 t="s">
        <v>1135</v>
      </c>
      <c r="U5" s="93"/>
      <c r="V5" s="93"/>
      <c r="W5" s="93"/>
      <c r="X5" s="93"/>
      <c r="Y5" s="93"/>
      <c r="Z5" s="93"/>
      <c r="AA5" s="93"/>
      <c r="AB5" s="93"/>
      <c r="AC5" s="93" t="s">
        <v>1136</v>
      </c>
      <c r="AD5" s="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1137</v>
      </c>
      <c r="B6" s="7"/>
      <c r="C6" s="93"/>
      <c r="D6" s="93"/>
      <c r="E6" s="93"/>
      <c r="F6" s="93"/>
      <c r="G6" s="93"/>
      <c r="H6" s="93" t="s">
        <v>1138</v>
      </c>
      <c r="I6" s="93"/>
      <c r="J6" s="93"/>
      <c r="K6" s="93"/>
      <c r="L6" s="93" t="s">
        <v>1139</v>
      </c>
      <c r="M6" s="93"/>
      <c r="N6" s="93"/>
      <c r="O6" s="93"/>
      <c r="P6" s="93" t="s">
        <v>1140</v>
      </c>
      <c r="Q6" s="93"/>
      <c r="R6" s="93"/>
      <c r="S6" s="93"/>
      <c r="T6" s="93"/>
      <c r="U6" s="93" t="s">
        <v>601</v>
      </c>
      <c r="V6" s="93"/>
      <c r="W6" s="93"/>
      <c r="X6" s="93" t="s">
        <v>602</v>
      </c>
      <c r="Y6" s="93" t="s">
        <v>603</v>
      </c>
      <c r="Z6" s="93" t="s">
        <v>1074</v>
      </c>
      <c r="AA6" s="93"/>
      <c r="AB6" s="93"/>
      <c r="AC6" s="93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1075</v>
      </c>
      <c r="B7" s="7"/>
      <c r="C7" s="93"/>
      <c r="D7" s="93"/>
      <c r="E7" s="93"/>
      <c r="F7" s="93"/>
      <c r="G7" s="93"/>
      <c r="H7" s="9"/>
      <c r="I7" s="9" t="s">
        <v>1076</v>
      </c>
      <c r="J7" s="9" t="s">
        <v>1077</v>
      </c>
      <c r="K7" s="9" t="s">
        <v>1078</v>
      </c>
      <c r="L7" s="9"/>
      <c r="M7" s="9" t="s">
        <v>1076</v>
      </c>
      <c r="N7" s="9" t="s">
        <v>1077</v>
      </c>
      <c r="O7" s="9" t="s">
        <v>1078</v>
      </c>
      <c r="P7" s="9"/>
      <c r="Q7" s="9" t="s">
        <v>1076</v>
      </c>
      <c r="R7" s="9" t="s">
        <v>1077</v>
      </c>
      <c r="S7" s="9" t="s">
        <v>1078</v>
      </c>
      <c r="T7" s="93"/>
      <c r="U7" s="9"/>
      <c r="V7" s="9" t="s">
        <v>1079</v>
      </c>
      <c r="W7" s="9" t="s">
        <v>1080</v>
      </c>
      <c r="X7" s="93"/>
      <c r="Y7" s="93"/>
      <c r="Z7" s="9"/>
      <c r="AA7" s="9" t="s">
        <v>920</v>
      </c>
      <c r="AB7" s="9" t="s">
        <v>605</v>
      </c>
      <c r="AC7" s="93"/>
      <c r="AD7" s="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321</v>
      </c>
      <c r="B8" s="16"/>
      <c r="C8" s="9" t="s">
        <v>322</v>
      </c>
      <c r="D8" s="9" t="s">
        <v>323</v>
      </c>
      <c r="E8" s="9" t="s">
        <v>324</v>
      </c>
      <c r="F8" s="9" t="s">
        <v>633</v>
      </c>
      <c r="G8" s="9"/>
      <c r="H8" s="9"/>
      <c r="I8" s="9" t="s">
        <v>634</v>
      </c>
      <c r="J8" s="9" t="s">
        <v>635</v>
      </c>
      <c r="K8" s="9" t="s">
        <v>636</v>
      </c>
      <c r="L8" s="9"/>
      <c r="M8" s="9" t="s">
        <v>637</v>
      </c>
      <c r="N8" s="9" t="s">
        <v>638</v>
      </c>
      <c r="O8" s="9" t="s">
        <v>639</v>
      </c>
      <c r="P8" s="9"/>
      <c r="Q8" s="9" t="s">
        <v>640</v>
      </c>
      <c r="R8" s="9" t="s">
        <v>641</v>
      </c>
      <c r="S8" s="9" t="s">
        <v>642</v>
      </c>
      <c r="T8" s="9"/>
      <c r="U8" s="9"/>
      <c r="V8" s="9" t="s">
        <v>643</v>
      </c>
      <c r="W8" s="9" t="s">
        <v>644</v>
      </c>
      <c r="X8" s="9" t="s">
        <v>645</v>
      </c>
      <c r="Y8" s="9" t="s">
        <v>646</v>
      </c>
      <c r="Z8" s="9"/>
      <c r="AA8" s="9" t="s">
        <v>647</v>
      </c>
      <c r="AB8" s="9" t="s">
        <v>648</v>
      </c>
      <c r="AC8" s="9" t="s">
        <v>649</v>
      </c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650</v>
      </c>
      <c r="B9" s="17"/>
      <c r="C9" s="44" t="s">
        <v>481</v>
      </c>
      <c r="D9" s="10" t="s">
        <v>651</v>
      </c>
      <c r="E9" s="26" t="s">
        <v>652</v>
      </c>
      <c r="F9" s="1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>
        <f>V10</f>
        <v>23090.499999999996</v>
      </c>
      <c r="W9" s="31">
        <f aca="true" t="shared" si="0" ref="W9:AB9">W10</f>
        <v>22228.2</v>
      </c>
      <c r="X9" s="31">
        <f t="shared" si="0"/>
        <v>28132.8</v>
      </c>
      <c r="Y9" s="31">
        <f t="shared" si="0"/>
        <v>7243</v>
      </c>
      <c r="Z9" s="31">
        <f t="shared" si="0"/>
        <v>0</v>
      </c>
      <c r="AA9" s="31">
        <f t="shared" si="0"/>
        <v>7967.3</v>
      </c>
      <c r="AB9" s="31">
        <f t="shared" si="0"/>
        <v>8764.030000000002</v>
      </c>
      <c r="AC9" s="30"/>
      <c r="AD9" s="8"/>
      <c r="AE9" s="1"/>
      <c r="AF9" s="1" t="s">
        <v>653</v>
      </c>
      <c r="AG9" s="1" t="s">
        <v>654</v>
      </c>
      <c r="AH9" s="1" t="s">
        <v>655</v>
      </c>
      <c r="AI9" s="1" t="s">
        <v>1141</v>
      </c>
      <c r="AJ9" s="1" t="s">
        <v>1142</v>
      </c>
      <c r="AK9" s="1" t="s">
        <v>1143</v>
      </c>
      <c r="AL9" s="1" t="s">
        <v>398</v>
      </c>
      <c r="AM9" s="1" t="s">
        <v>399</v>
      </c>
      <c r="AN9" s="1" t="s">
        <v>400</v>
      </c>
      <c r="AO9" s="1" t="s">
        <v>401</v>
      </c>
      <c r="AP9" s="1" t="s">
        <v>402</v>
      </c>
      <c r="AQ9" s="1" t="s">
        <v>403</v>
      </c>
      <c r="AR9" s="1" t="s">
        <v>404</v>
      </c>
      <c r="AS9" s="1" t="s">
        <v>405</v>
      </c>
      <c r="AT9" s="1" t="s">
        <v>406</v>
      </c>
      <c r="AU9" s="1" t="s">
        <v>407</v>
      </c>
      <c r="AV9" s="1" t="s">
        <v>408</v>
      </c>
      <c r="AW9" s="1"/>
      <c r="AX9" s="1"/>
      <c r="AY9" s="1"/>
      <c r="AZ9" s="1"/>
    </row>
    <row r="10" spans="1:52" ht="88.5" customHeight="1">
      <c r="A10" s="1" t="s">
        <v>409</v>
      </c>
      <c r="B10" s="18"/>
      <c r="C10" s="45" t="s">
        <v>938</v>
      </c>
      <c r="D10" s="33" t="s">
        <v>410</v>
      </c>
      <c r="E10" s="32" t="s">
        <v>411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29">
        <f aca="true" t="shared" si="1" ref="V10:AB10">V11+V13+V15+V16+V17+V18+V19+V20+V21+V22+V23+V24+V25</f>
        <v>23090.499999999996</v>
      </c>
      <c r="W10" s="29">
        <f t="shared" si="1"/>
        <v>22228.2</v>
      </c>
      <c r="X10" s="29">
        <f t="shared" si="1"/>
        <v>28132.8</v>
      </c>
      <c r="Y10" s="29">
        <f t="shared" si="1"/>
        <v>7243</v>
      </c>
      <c r="Z10" s="29">
        <f t="shared" si="1"/>
        <v>0</v>
      </c>
      <c r="AA10" s="29">
        <f t="shared" si="1"/>
        <v>7967.3</v>
      </c>
      <c r="AB10" s="29">
        <f t="shared" si="1"/>
        <v>8764.030000000002</v>
      </c>
      <c r="AC10" s="28"/>
      <c r="AD10" s="8"/>
      <c r="AE10" s="1"/>
      <c r="AF10" s="1" t="s">
        <v>125</v>
      </c>
      <c r="AG10" s="1" t="s">
        <v>126</v>
      </c>
      <c r="AH10" s="1" t="s">
        <v>127</v>
      </c>
      <c r="AI10" s="1" t="s">
        <v>128</v>
      </c>
      <c r="AJ10" s="1" t="s">
        <v>129</v>
      </c>
      <c r="AK10" s="1" t="s">
        <v>1132</v>
      </c>
      <c r="AL10" s="1" t="s">
        <v>134</v>
      </c>
      <c r="AM10" s="1" t="s">
        <v>135</v>
      </c>
      <c r="AN10" s="1" t="s">
        <v>136</v>
      </c>
      <c r="AO10" s="1" t="s">
        <v>137</v>
      </c>
      <c r="AP10" s="1" t="s">
        <v>138</v>
      </c>
      <c r="AQ10" s="1" t="s">
        <v>139</v>
      </c>
      <c r="AR10" s="1" t="s">
        <v>140</v>
      </c>
      <c r="AS10" s="1" t="s">
        <v>141</v>
      </c>
      <c r="AT10" s="1" t="s">
        <v>142</v>
      </c>
      <c r="AU10" s="1" t="s">
        <v>143</v>
      </c>
      <c r="AV10" s="1" t="s">
        <v>144</v>
      </c>
      <c r="AW10" s="1"/>
      <c r="AX10" s="1"/>
      <c r="AY10" s="1"/>
      <c r="AZ10" s="1"/>
    </row>
    <row r="11" spans="1:52" ht="27.75" customHeight="1">
      <c r="A11" s="1"/>
      <c r="B11" s="18"/>
      <c r="C11" s="103" t="s">
        <v>939</v>
      </c>
      <c r="D11" s="84" t="s">
        <v>346</v>
      </c>
      <c r="E11" s="84"/>
      <c r="F11" s="97" t="s">
        <v>565</v>
      </c>
      <c r="G11" s="42"/>
      <c r="H11" s="42"/>
      <c r="I11" s="97"/>
      <c r="J11" s="97"/>
      <c r="K11" s="97"/>
      <c r="L11" s="42"/>
      <c r="M11" s="97"/>
      <c r="N11" s="97"/>
      <c r="O11" s="97"/>
      <c r="P11" s="42"/>
      <c r="Q11" s="97"/>
      <c r="R11" s="97"/>
      <c r="S11" s="97"/>
      <c r="T11" s="42"/>
      <c r="U11" s="42"/>
      <c r="V11" s="97" t="s">
        <v>913</v>
      </c>
      <c r="W11" s="101">
        <v>0</v>
      </c>
      <c r="X11" s="94">
        <v>105</v>
      </c>
      <c r="Y11" s="94">
        <v>155.7</v>
      </c>
      <c r="Z11" s="50"/>
      <c r="AA11" s="94">
        <f>Y11*1.1</f>
        <v>171.27</v>
      </c>
      <c r="AB11" s="94">
        <f>AA11*1.1</f>
        <v>188.39700000000002</v>
      </c>
      <c r="AC11" s="50"/>
      <c r="AD11" s="8"/>
      <c r="AE11" s="1"/>
      <c r="AF11" s="1" t="s">
        <v>146</v>
      </c>
      <c r="AG11" s="1" t="s">
        <v>147</v>
      </c>
      <c r="AH11" s="1" t="s">
        <v>148</v>
      </c>
      <c r="AI11" s="1" t="s">
        <v>149</v>
      </c>
      <c r="AJ11" s="1" t="s">
        <v>150</v>
      </c>
      <c r="AK11" s="1" t="s">
        <v>151</v>
      </c>
      <c r="AL11" s="1" t="s">
        <v>152</v>
      </c>
      <c r="AM11" s="1" t="s">
        <v>153</v>
      </c>
      <c r="AN11" s="1" t="s">
        <v>154</v>
      </c>
      <c r="AO11" s="1" t="s">
        <v>155</v>
      </c>
      <c r="AP11" s="1" t="s">
        <v>795</v>
      </c>
      <c r="AQ11" s="1" t="s">
        <v>796</v>
      </c>
      <c r="AR11" s="1" t="s">
        <v>797</v>
      </c>
      <c r="AS11" s="1" t="s">
        <v>798</v>
      </c>
      <c r="AT11" s="1" t="s">
        <v>799</v>
      </c>
      <c r="AU11" s="1" t="s">
        <v>800</v>
      </c>
      <c r="AV11" s="1" t="s">
        <v>801</v>
      </c>
      <c r="AW11" s="1"/>
      <c r="AX11" s="1"/>
      <c r="AY11" s="1"/>
      <c r="AZ11" s="1"/>
    </row>
    <row r="12" spans="1:52" ht="1.5" customHeight="1">
      <c r="A12" s="1"/>
      <c r="B12" s="18"/>
      <c r="C12" s="105"/>
      <c r="D12" s="86"/>
      <c r="E12" s="86"/>
      <c r="F12" s="99"/>
      <c r="G12" s="42"/>
      <c r="H12" s="42"/>
      <c r="I12" s="99"/>
      <c r="J12" s="99"/>
      <c r="K12" s="99"/>
      <c r="L12" s="42"/>
      <c r="M12" s="99"/>
      <c r="N12" s="99"/>
      <c r="O12" s="99"/>
      <c r="P12" s="42"/>
      <c r="Q12" s="99"/>
      <c r="R12" s="99"/>
      <c r="S12" s="99"/>
      <c r="T12" s="42"/>
      <c r="U12" s="42"/>
      <c r="V12" s="99"/>
      <c r="W12" s="102"/>
      <c r="X12" s="116"/>
      <c r="Y12" s="116"/>
      <c r="Z12" s="52"/>
      <c r="AA12" s="116"/>
      <c r="AB12" s="116"/>
      <c r="AC12" s="52"/>
      <c r="AD12" s="8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23.25" customHeight="1">
      <c r="A13" s="1"/>
      <c r="B13" s="18"/>
      <c r="C13" s="103" t="s">
        <v>940</v>
      </c>
      <c r="D13" s="84" t="s">
        <v>370</v>
      </c>
      <c r="E13" s="84"/>
      <c r="F13" s="97" t="s">
        <v>826</v>
      </c>
      <c r="G13" s="42"/>
      <c r="H13" s="42"/>
      <c r="I13" s="97"/>
      <c r="J13" s="97"/>
      <c r="K13" s="97"/>
      <c r="L13" s="42"/>
      <c r="M13" s="97"/>
      <c r="N13" s="97"/>
      <c r="O13" s="97"/>
      <c r="P13" s="42"/>
      <c r="Q13" s="97"/>
      <c r="R13" s="97"/>
      <c r="S13" s="97"/>
      <c r="T13" s="42"/>
      <c r="U13" s="42"/>
      <c r="V13" s="97" t="s">
        <v>77</v>
      </c>
      <c r="W13" s="97" t="s">
        <v>77</v>
      </c>
      <c r="X13" s="87" t="s">
        <v>566</v>
      </c>
      <c r="Y13" s="94">
        <v>113.1</v>
      </c>
      <c r="Z13" s="49"/>
      <c r="AA13" s="94">
        <f>Y13*1.1</f>
        <v>124.41000000000001</v>
      </c>
      <c r="AB13" s="94">
        <f>AA13*1.1</f>
        <v>136.85100000000003</v>
      </c>
      <c r="AC13" s="50"/>
      <c r="AD13" s="8"/>
      <c r="AE13" s="1"/>
      <c r="AF13" s="1" t="s">
        <v>666</v>
      </c>
      <c r="AG13" s="1" t="s">
        <v>667</v>
      </c>
      <c r="AH13" s="1" t="s">
        <v>668</v>
      </c>
      <c r="AI13" s="1" t="s">
        <v>669</v>
      </c>
      <c r="AJ13" s="1" t="s">
        <v>670</v>
      </c>
      <c r="AK13" s="1" t="s">
        <v>671</v>
      </c>
      <c r="AL13" s="1" t="s">
        <v>672</v>
      </c>
      <c r="AM13" s="1" t="s">
        <v>700</v>
      </c>
      <c r="AN13" s="1" t="s">
        <v>701</v>
      </c>
      <c r="AO13" s="1" t="s">
        <v>702</v>
      </c>
      <c r="AP13" s="1" t="s">
        <v>703</v>
      </c>
      <c r="AQ13" s="1" t="s">
        <v>704</v>
      </c>
      <c r="AR13" s="1" t="s">
        <v>705</v>
      </c>
      <c r="AS13" s="1" t="s">
        <v>706</v>
      </c>
      <c r="AT13" s="1" t="s">
        <v>707</v>
      </c>
      <c r="AU13" s="1" t="s">
        <v>708</v>
      </c>
      <c r="AV13" s="1" t="s">
        <v>709</v>
      </c>
      <c r="AW13" s="1"/>
      <c r="AX13" s="1"/>
      <c r="AY13" s="1"/>
      <c r="AZ13" s="1"/>
    </row>
    <row r="14" spans="1:52" ht="9.75" customHeight="1">
      <c r="A14" s="3"/>
      <c r="B14" s="58"/>
      <c r="C14" s="105"/>
      <c r="D14" s="86"/>
      <c r="E14" s="86"/>
      <c r="F14" s="99"/>
      <c r="G14" s="42"/>
      <c r="H14" s="42"/>
      <c r="I14" s="99"/>
      <c r="J14" s="99"/>
      <c r="K14" s="99"/>
      <c r="L14" s="42"/>
      <c r="M14" s="99"/>
      <c r="N14" s="99"/>
      <c r="O14" s="99"/>
      <c r="P14" s="42"/>
      <c r="Q14" s="99"/>
      <c r="R14" s="99"/>
      <c r="S14" s="99"/>
      <c r="T14" s="42"/>
      <c r="U14" s="42"/>
      <c r="V14" s="99"/>
      <c r="W14" s="99"/>
      <c r="X14" s="117"/>
      <c r="Y14" s="116"/>
      <c r="Z14" s="51"/>
      <c r="AA14" s="116"/>
      <c r="AB14" s="116"/>
      <c r="AC14" s="52"/>
      <c r="AD14" s="2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42" customHeight="1">
      <c r="A15" s="3"/>
      <c r="B15" s="58"/>
      <c r="C15" s="44" t="s">
        <v>941</v>
      </c>
      <c r="D15" s="14" t="s">
        <v>561</v>
      </c>
      <c r="E15" s="15"/>
      <c r="F15" s="59" t="s">
        <v>96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 t="s">
        <v>825</v>
      </c>
      <c r="W15" s="42" t="s">
        <v>825</v>
      </c>
      <c r="X15" s="42" t="s">
        <v>733</v>
      </c>
      <c r="Y15" s="27">
        <v>0</v>
      </c>
      <c r="Z15" s="42"/>
      <c r="AA15" s="27">
        <f>Y15*1.05</f>
        <v>0</v>
      </c>
      <c r="AB15" s="57">
        <f>AA15*1.06</f>
        <v>0</v>
      </c>
      <c r="AC15" s="13"/>
      <c r="AD15" s="2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29.25" customHeight="1">
      <c r="A16" s="6"/>
      <c r="B16" s="80"/>
      <c r="C16" s="44" t="s">
        <v>1035</v>
      </c>
      <c r="D16" s="14" t="s">
        <v>739</v>
      </c>
      <c r="E16" s="15"/>
      <c r="F16" s="59" t="s">
        <v>343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 t="s">
        <v>740</v>
      </c>
      <c r="W16" s="42" t="s">
        <v>914</v>
      </c>
      <c r="X16" s="42" t="s">
        <v>734</v>
      </c>
      <c r="Y16" s="27">
        <v>0</v>
      </c>
      <c r="Z16" s="42"/>
      <c r="AA16" s="27">
        <f>Y16*1.1</f>
        <v>0</v>
      </c>
      <c r="AB16" s="57">
        <f>AA16*1.1</f>
        <v>0</v>
      </c>
      <c r="AC16" s="13"/>
      <c r="AD16" s="24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ht="69" customHeight="1">
      <c r="A17" s="6"/>
      <c r="B17" s="80"/>
      <c r="C17" s="44" t="s">
        <v>1036</v>
      </c>
      <c r="D17" s="14" t="s">
        <v>227</v>
      </c>
      <c r="E17" s="15"/>
      <c r="F17" s="59" t="s">
        <v>343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 t="s">
        <v>915</v>
      </c>
      <c r="W17" s="42" t="s">
        <v>915</v>
      </c>
      <c r="X17" s="42" t="s">
        <v>919</v>
      </c>
      <c r="Y17" s="27">
        <v>0</v>
      </c>
      <c r="Z17" s="42"/>
      <c r="AA17" s="27">
        <f>Y17*1.1</f>
        <v>0</v>
      </c>
      <c r="AB17" s="57">
        <f>AA17*1.1</f>
        <v>0</v>
      </c>
      <c r="AC17" s="13"/>
      <c r="AD17" s="24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ht="27.75" customHeight="1">
      <c r="A18" s="6"/>
      <c r="B18" s="80"/>
      <c r="C18" s="44" t="s">
        <v>1037</v>
      </c>
      <c r="D18" s="14" t="s">
        <v>741</v>
      </c>
      <c r="E18" s="15"/>
      <c r="F18" s="59" t="s">
        <v>343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 t="s">
        <v>742</v>
      </c>
      <c r="W18" s="42" t="s">
        <v>742</v>
      </c>
      <c r="X18" s="42" t="s">
        <v>567</v>
      </c>
      <c r="Y18" s="27">
        <v>0</v>
      </c>
      <c r="Z18" s="42"/>
      <c r="AA18" s="27">
        <v>0</v>
      </c>
      <c r="AB18" s="57">
        <v>0</v>
      </c>
      <c r="AC18" s="13"/>
      <c r="AD18" s="24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ht="27.75" customHeight="1">
      <c r="A19" s="6"/>
      <c r="B19" s="80"/>
      <c r="C19" s="44" t="s">
        <v>1038</v>
      </c>
      <c r="D19" s="14" t="s">
        <v>743</v>
      </c>
      <c r="E19" s="15"/>
      <c r="F19" s="59" t="s">
        <v>530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 t="s">
        <v>744</v>
      </c>
      <c r="W19" s="42" t="s">
        <v>744</v>
      </c>
      <c r="X19" s="42" t="s">
        <v>825</v>
      </c>
      <c r="Y19" s="27">
        <f>X19*1.11</f>
        <v>0</v>
      </c>
      <c r="Z19" s="42"/>
      <c r="AA19" s="27">
        <f>Y19*1.1</f>
        <v>0</v>
      </c>
      <c r="AB19" s="57">
        <f>AA19*1.1</f>
        <v>0</v>
      </c>
      <c r="AC19" s="13"/>
      <c r="AD19" s="24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ht="27.75" customHeight="1">
      <c r="A20" s="6"/>
      <c r="B20" s="80"/>
      <c r="C20" s="44" t="s">
        <v>1039</v>
      </c>
      <c r="D20" s="14" t="s">
        <v>745</v>
      </c>
      <c r="E20" s="15"/>
      <c r="F20" s="59" t="s">
        <v>96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s">
        <v>921</v>
      </c>
      <c r="W20" s="42" t="s">
        <v>922</v>
      </c>
      <c r="X20" s="42" t="s">
        <v>568</v>
      </c>
      <c r="Y20" s="27">
        <v>1679</v>
      </c>
      <c r="Z20" s="42"/>
      <c r="AA20" s="27">
        <f>Y20*1.1</f>
        <v>1846.9</v>
      </c>
      <c r="AB20" s="57">
        <f>AA20*1.1</f>
        <v>2031.5900000000004</v>
      </c>
      <c r="AC20" s="13"/>
      <c r="AD20" s="24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ht="36.75" customHeight="1">
      <c r="A21" s="6"/>
      <c r="B21" s="80"/>
      <c r="C21" s="44" t="s">
        <v>1045</v>
      </c>
      <c r="D21" s="14" t="s">
        <v>1040</v>
      </c>
      <c r="E21" s="15"/>
      <c r="F21" s="59" t="s">
        <v>344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 t="s">
        <v>923</v>
      </c>
      <c r="W21" s="42" t="s">
        <v>924</v>
      </c>
      <c r="X21" s="42" t="s">
        <v>569</v>
      </c>
      <c r="Y21" s="27">
        <v>1253.8</v>
      </c>
      <c r="Z21" s="42"/>
      <c r="AA21" s="27">
        <f>Y21*1.1</f>
        <v>1379.18</v>
      </c>
      <c r="AB21" s="57">
        <f>AA21*1.1</f>
        <v>1517.0980000000002</v>
      </c>
      <c r="AC21" s="13"/>
      <c r="AD21" s="24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ht="27.75" customHeight="1">
      <c r="A22" s="6"/>
      <c r="B22" s="80"/>
      <c r="C22" s="44" t="s">
        <v>1046</v>
      </c>
      <c r="D22" s="14" t="s">
        <v>1041</v>
      </c>
      <c r="E22" s="15"/>
      <c r="F22" s="59" t="s">
        <v>344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 t="s">
        <v>1044</v>
      </c>
      <c r="W22" s="42" t="s">
        <v>1044</v>
      </c>
      <c r="X22" s="42" t="s">
        <v>570</v>
      </c>
      <c r="Y22" s="27">
        <v>0</v>
      </c>
      <c r="Z22" s="42"/>
      <c r="AA22" s="27">
        <f>Y22*1.05</f>
        <v>0</v>
      </c>
      <c r="AB22" s="57">
        <f>AA22*1.06</f>
        <v>0</v>
      </c>
      <c r="AC22" s="13"/>
      <c r="AD22" s="24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ht="49.5" customHeight="1">
      <c r="A23" s="6"/>
      <c r="B23" s="80"/>
      <c r="C23" s="44" t="s">
        <v>1047</v>
      </c>
      <c r="D23" s="14" t="s">
        <v>1042</v>
      </c>
      <c r="E23" s="15"/>
      <c r="F23" s="59" t="s">
        <v>344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 t="s">
        <v>1043</v>
      </c>
      <c r="W23" s="42" t="s">
        <v>925</v>
      </c>
      <c r="X23" s="42" t="s">
        <v>571</v>
      </c>
      <c r="Y23" s="27">
        <v>501.4</v>
      </c>
      <c r="Z23" s="42"/>
      <c r="AA23" s="27">
        <f>Y23*1.1</f>
        <v>551.54</v>
      </c>
      <c r="AB23" s="57">
        <f>AA23*1.1</f>
        <v>606.694</v>
      </c>
      <c r="AC23" s="13"/>
      <c r="AD23" s="24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ht="33.75" customHeight="1">
      <c r="A24" s="6"/>
      <c r="B24" s="80"/>
      <c r="C24" s="44" t="s">
        <v>916</v>
      </c>
      <c r="D24" s="14" t="s">
        <v>917</v>
      </c>
      <c r="E24" s="15"/>
      <c r="F24" s="59" t="s">
        <v>344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 t="s">
        <v>926</v>
      </c>
      <c r="W24" s="42" t="s">
        <v>927</v>
      </c>
      <c r="X24" s="42" t="s">
        <v>825</v>
      </c>
      <c r="Y24" s="27">
        <v>3397</v>
      </c>
      <c r="Z24" s="42"/>
      <c r="AA24" s="27">
        <f>Y24*1.1</f>
        <v>3736.7000000000003</v>
      </c>
      <c r="AB24" s="57">
        <f>AA24*1.1</f>
        <v>4110.370000000001</v>
      </c>
      <c r="AC24" s="13"/>
      <c r="AD24" s="24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ht="21" customHeight="1">
      <c r="A25" s="6"/>
      <c r="B25" s="20"/>
      <c r="C25" s="44" t="s">
        <v>918</v>
      </c>
      <c r="D25" s="14" t="s">
        <v>371</v>
      </c>
      <c r="E25" s="15"/>
      <c r="F25" s="59" t="s">
        <v>344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 t="s">
        <v>928</v>
      </c>
      <c r="W25" s="27">
        <v>142.4</v>
      </c>
      <c r="X25" s="27">
        <v>143</v>
      </c>
      <c r="Y25" s="27">
        <v>143</v>
      </c>
      <c r="Z25" s="13"/>
      <c r="AA25" s="27">
        <f>Y25*1.1</f>
        <v>157.3</v>
      </c>
      <c r="AB25" s="57">
        <f>AA25*1.1</f>
        <v>173.03000000000003</v>
      </c>
      <c r="AC25" s="13"/>
      <c r="AD25" s="24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ht="29.25" customHeight="1">
      <c r="A26" s="1"/>
      <c r="B26" s="18"/>
      <c r="C26" s="47"/>
      <c r="D26" s="37" t="s">
        <v>292</v>
      </c>
      <c r="E26" s="38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>
        <f aca="true" t="shared" si="2" ref="V26:AB26">V9</f>
        <v>23090.499999999996</v>
      </c>
      <c r="W26" s="40">
        <f t="shared" si="2"/>
        <v>22228.2</v>
      </c>
      <c r="X26" s="40">
        <f t="shared" si="2"/>
        <v>28132.8</v>
      </c>
      <c r="Y26" s="40">
        <f t="shared" si="2"/>
        <v>7243</v>
      </c>
      <c r="Z26" s="40">
        <f t="shared" si="2"/>
        <v>0</v>
      </c>
      <c r="AA26" s="40">
        <f t="shared" si="2"/>
        <v>7967.3</v>
      </c>
      <c r="AB26" s="40">
        <f t="shared" si="2"/>
        <v>8764.030000000002</v>
      </c>
      <c r="AC26" s="39"/>
      <c r="AD26" s="8"/>
      <c r="AE26" s="1"/>
      <c r="AF26" s="1" t="s">
        <v>293</v>
      </c>
      <c r="AG26" s="1" t="s">
        <v>294</v>
      </c>
      <c r="AH26" s="1" t="s">
        <v>295</v>
      </c>
      <c r="AI26" s="1" t="s">
        <v>296</v>
      </c>
      <c r="AJ26" s="1" t="s">
        <v>1048</v>
      </c>
      <c r="AK26" s="1" t="s">
        <v>1049</v>
      </c>
      <c r="AL26" s="1" t="s">
        <v>301</v>
      </c>
      <c r="AM26" s="1" t="s">
        <v>302</v>
      </c>
      <c r="AN26" s="1" t="s">
        <v>1009</v>
      </c>
      <c r="AO26" s="1" t="s">
        <v>1010</v>
      </c>
      <c r="AP26" s="1" t="s">
        <v>1011</v>
      </c>
      <c r="AQ26" s="1" t="s">
        <v>1012</v>
      </c>
      <c r="AR26" s="1" t="s">
        <v>1013</v>
      </c>
      <c r="AS26" s="1" t="s">
        <v>1050</v>
      </c>
      <c r="AT26" s="1" t="s">
        <v>1051</v>
      </c>
      <c r="AU26" s="1" t="s">
        <v>1052</v>
      </c>
      <c r="AV26" s="1" t="s">
        <v>1053</v>
      </c>
      <c r="AW26" s="1"/>
      <c r="AX26" s="1"/>
      <c r="AY26" s="1"/>
      <c r="AZ26" s="1"/>
    </row>
    <row r="27" spans="1:52" ht="27.75" customHeight="1">
      <c r="A27" s="1"/>
      <c r="B27" s="7"/>
      <c r="C27" s="63"/>
      <c r="D27" s="64" t="s">
        <v>932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5">
        <f>'СВОД МСУ'!V77+'СВОД отельн.расходы'!V26</f>
        <v>97977.59999999999</v>
      </c>
      <c r="W27" s="65">
        <f>'СВОД МСУ'!W77+'СВОД отельн.расходы'!W26</f>
        <v>92564.7</v>
      </c>
      <c r="X27" s="65">
        <f>'СВОД МСУ'!X77+'СВОД отельн.расходы'!X26</f>
        <v>104493.5</v>
      </c>
      <c r="Y27" s="79">
        <f>'СВОД МСУ'!Y77+'СВОД отельн.расходы'!Y26</f>
        <v>67921.5</v>
      </c>
      <c r="Z27" s="65">
        <f>'СВОД МСУ'!Z77+'СВОД отельн.расходы'!Z26</f>
        <v>13501.8</v>
      </c>
      <c r="AA27" s="79">
        <f>'СВОД МСУ'!AA77+'СВОД отельн.расходы'!AA26</f>
        <v>74707.03499999999</v>
      </c>
      <c r="AB27" s="79">
        <f>'СВОД МСУ'!AB77+'СВОД отельн.расходы'!AB26</f>
        <v>82172.73790000002</v>
      </c>
      <c r="AC27" s="64"/>
      <c r="AD27" s="8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3.5" customHeight="1">
      <c r="A28" s="1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3.5" customHeight="1">
      <c r="A30" s="1"/>
      <c r="B30" s="1"/>
      <c r="C30" s="89"/>
      <c r="D30" s="89"/>
      <c r="E30" s="89"/>
      <c r="F30" s="89"/>
      <c r="G30" s="89"/>
      <c r="H30" s="89"/>
      <c r="I30" s="89"/>
      <c r="J30" s="8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3.5" customHeight="1">
      <c r="A31" s="1"/>
      <c r="B31" s="1"/>
      <c r="C31" s="89"/>
      <c r="D31" s="89"/>
      <c r="E31" s="89"/>
      <c r="F31" s="89"/>
      <c r="G31" s="89"/>
      <c r="H31" s="89"/>
      <c r="I31" s="89"/>
      <c r="J31" s="8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1"/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6:29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</sheetData>
  <mergeCells count="55">
    <mergeCell ref="AA11:AA12"/>
    <mergeCell ref="AB11:AB12"/>
    <mergeCell ref="F11:F12"/>
    <mergeCell ref="F13:F14"/>
    <mergeCell ref="V13:V14"/>
    <mergeCell ref="W13:W14"/>
    <mergeCell ref="X13:X14"/>
    <mergeCell ref="Y13:Y14"/>
    <mergeCell ref="AA13:AA14"/>
    <mergeCell ref="AB13:AB14"/>
    <mergeCell ref="V11:V12"/>
    <mergeCell ref="W11:W12"/>
    <mergeCell ref="X11:X12"/>
    <mergeCell ref="Y11:Y12"/>
    <mergeCell ref="O13:O14"/>
    <mergeCell ref="Q13:Q14"/>
    <mergeCell ref="R13:R14"/>
    <mergeCell ref="S13:S14"/>
    <mergeCell ref="J13:J14"/>
    <mergeCell ref="K13:K14"/>
    <mergeCell ref="M13:M14"/>
    <mergeCell ref="N13:N14"/>
    <mergeCell ref="C13:C14"/>
    <mergeCell ref="D13:D14"/>
    <mergeCell ref="E13:E14"/>
    <mergeCell ref="I13:I14"/>
    <mergeCell ref="O11:O12"/>
    <mergeCell ref="Q11:Q12"/>
    <mergeCell ref="R11:R12"/>
    <mergeCell ref="S11:S12"/>
    <mergeCell ref="J11:J12"/>
    <mergeCell ref="K11:K12"/>
    <mergeCell ref="M11:M12"/>
    <mergeCell ref="N11:N12"/>
    <mergeCell ref="C11:C12"/>
    <mergeCell ref="D11:D12"/>
    <mergeCell ref="E11:E12"/>
    <mergeCell ref="I11:I12"/>
    <mergeCell ref="C30:J30"/>
    <mergeCell ref="C31:J31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Finance</cp:lastModifiedBy>
  <cp:lastPrinted>2011-02-03T12:00:17Z</cp:lastPrinted>
  <dcterms:created xsi:type="dcterms:W3CDTF">2007-07-27T06:36:16Z</dcterms:created>
  <dcterms:modified xsi:type="dcterms:W3CDTF">2011-02-03T12:02:54Z</dcterms:modified>
  <cp:category/>
  <cp:version/>
  <cp:contentType/>
  <cp:contentStatus/>
</cp:coreProperties>
</file>