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<sst xmlns="http://schemas.openxmlformats.org/spreadsheetml/2006/main" count="117" uniqueCount="50">
  <si>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</si>
  <si>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</si>
  <si>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</si>
  <si>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</si>
  <si>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</si>
  <si>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</si>
  <si>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</si>
  <si>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</si>
  <si>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</si>
  <si>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</si>
  <si>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</si>
  <si>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</si>
  <si>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</si>
  <si>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</si>
  <si>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</si>
  <si>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</si>
  <si>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</si>
  <si>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</si>
  <si>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</si>
  <si>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</si>
  <si>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</si>
  <si>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</si>
  <si>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</si>
  <si>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</si>
  <si>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</si>
  <si>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</si>
  <si>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</si>
  <si>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</si>
  <si>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</si>
  <si>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</si>
  <si>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</si>
  <si>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</si>
  <si>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</si>
  <si>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</si>
  <si>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</si>
  <si>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</si>
  <si>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</si>
  <si>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</si>
  <si>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</si>
  <si>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</si>
  <si>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</si>
  <si>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</si>
  <si>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</si>
  <si>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</si>
  <si>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</si>
  <si>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</si>
  <si>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</si>
  <si>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</si>
  <si>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</si>
  <si>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 августа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</si>
</sst>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24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24" fillId="0" borderId="0" xfId="53" applyFont="1" applyFill="1">
      <alignment/>
      <protection/>
    </xf>
    <xf numFmtId="0" fontId="25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27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0" applyNumberFormat="1" applyFont="1" applyBorder="1" applyAlignment="1" applyProtection="1">
      <alignment vertical="center" wrapText="1"/>
      <protection locked="0"/>
    </xf>
    <xf numFmtId="172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Border="1" applyAlignment="1" applyProtection="1">
      <alignment vertical="center" wrapText="1"/>
      <protection locked="0"/>
    </xf>
    <xf numFmtId="173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24" fillId="20" borderId="10" xfId="0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0" xfId="53" applyNumberFormat="1" applyFont="1" applyFill="1">
      <alignment/>
      <protection/>
    </xf>
    <xf numFmtId="173" fontId="24" fillId="20" borderId="10" xfId="0" applyNumberFormat="1" applyFont="1" applyFill="1" applyBorder="1" applyAlignment="1" applyProtection="1">
      <alignment/>
      <protection locked="0"/>
    </xf>
    <xf numFmtId="173" fontId="24" fillId="20" borderId="10" xfId="0" applyNumberFormat="1" applyFont="1" applyFill="1" applyBorder="1" applyAlignment="1" applyProtection="1">
      <alignment vertical="center" wrapText="1"/>
      <protection locked="0"/>
    </xf>
    <xf numFmtId="172" fontId="27" fillId="20" borderId="10" xfId="0" applyNumberFormat="1" applyFont="1" applyFill="1" applyBorder="1" applyAlignment="1" applyProtection="1">
      <alignment vertical="center" wrapText="1"/>
      <protection locked="0"/>
    </xf>
    <xf numFmtId="172" fontId="28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 wrapText="1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75" zoomScaleNormal="75" zoomScaleSheetLayoutView="75" zoomScalePageLayoutView="0" workbookViewId="0" topLeftCell="A1">
      <pane xSplit="5" ySplit="7" topLeftCell="BJ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N1" sqref="BN1:BP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3.7109375" style="7" hidden="1" customWidth="1"/>
    <col min="67" max="67" width="15.8515625" style="7" hidden="1" customWidth="1"/>
    <col min="68" max="68" width="12.1406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8" t="s">
        <v>0</v>
      </c>
      <c r="S1" s="58"/>
      <c r="T1" s="5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9" t="s">
        <v>49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35" t="s">
        <v>18</v>
      </c>
      <c r="B4" s="41" t="s">
        <v>1</v>
      </c>
      <c r="C4" s="33" t="s">
        <v>46</v>
      </c>
      <c r="D4" s="34"/>
      <c r="E4" s="35"/>
      <c r="F4" s="45" t="s">
        <v>2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8" t="s">
        <v>47</v>
      </c>
      <c r="AT4" s="34"/>
      <c r="AU4" s="35"/>
      <c r="AV4" s="45" t="s">
        <v>4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8" t="s">
        <v>48</v>
      </c>
      <c r="BL4" s="34"/>
      <c r="BM4" s="35"/>
      <c r="BN4" s="48" t="s">
        <v>48</v>
      </c>
      <c r="BO4" s="34"/>
      <c r="BP4" s="35"/>
      <c r="BQ4" s="6"/>
      <c r="BR4" s="6"/>
    </row>
    <row r="5" spans="1:70" ht="15" customHeight="1">
      <c r="A5" s="44"/>
      <c r="B5" s="42"/>
      <c r="C5" s="49"/>
      <c r="D5" s="50"/>
      <c r="E5" s="44"/>
      <c r="F5" s="51" t="s">
        <v>3</v>
      </c>
      <c r="G5" s="51"/>
      <c r="H5" s="51"/>
      <c r="I5" s="60" t="s">
        <v>4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51" t="s">
        <v>5</v>
      </c>
      <c r="AK5" s="51"/>
      <c r="AL5" s="51"/>
      <c r="AM5" s="45" t="s">
        <v>4</v>
      </c>
      <c r="AN5" s="46"/>
      <c r="AO5" s="46"/>
      <c r="AP5" s="46"/>
      <c r="AQ5" s="46"/>
      <c r="AR5" s="46"/>
      <c r="AS5" s="49"/>
      <c r="AT5" s="50"/>
      <c r="AU5" s="44"/>
      <c r="AV5" s="52" t="s">
        <v>9</v>
      </c>
      <c r="AW5" s="53"/>
      <c r="AX5" s="53"/>
      <c r="AY5" s="47" t="s">
        <v>4</v>
      </c>
      <c r="AZ5" s="47"/>
      <c r="BA5" s="47"/>
      <c r="BB5" s="47" t="s">
        <v>10</v>
      </c>
      <c r="BC5" s="47"/>
      <c r="BD5" s="47"/>
      <c r="BE5" s="47" t="s">
        <v>11</v>
      </c>
      <c r="BF5" s="47"/>
      <c r="BG5" s="47"/>
      <c r="BH5" s="51" t="s">
        <v>12</v>
      </c>
      <c r="BI5" s="51"/>
      <c r="BJ5" s="51"/>
      <c r="BK5" s="49"/>
      <c r="BL5" s="50"/>
      <c r="BM5" s="44"/>
      <c r="BN5" s="49"/>
      <c r="BO5" s="50"/>
      <c r="BP5" s="44"/>
      <c r="BQ5" s="6"/>
      <c r="BR5" s="6"/>
    </row>
    <row r="6" spans="1:70" ht="15" customHeight="1">
      <c r="A6" s="44"/>
      <c r="B6" s="42"/>
      <c r="C6" s="49"/>
      <c r="D6" s="50"/>
      <c r="E6" s="44"/>
      <c r="F6" s="51"/>
      <c r="G6" s="51"/>
      <c r="H6" s="51"/>
      <c r="I6" s="33" t="s">
        <v>6</v>
      </c>
      <c r="J6" s="34"/>
      <c r="K6" s="35"/>
      <c r="L6" s="33" t="s">
        <v>7</v>
      </c>
      <c r="M6" s="34"/>
      <c r="N6" s="35"/>
      <c r="O6" s="33" t="s">
        <v>20</v>
      </c>
      <c r="P6" s="34"/>
      <c r="Q6" s="35"/>
      <c r="R6" s="33" t="s">
        <v>8</v>
      </c>
      <c r="S6" s="34"/>
      <c r="T6" s="35"/>
      <c r="U6" s="33" t="s">
        <v>19</v>
      </c>
      <c r="V6" s="34"/>
      <c r="W6" s="35"/>
      <c r="X6" s="33" t="s">
        <v>21</v>
      </c>
      <c r="Y6" s="34"/>
      <c r="Z6" s="35"/>
      <c r="AA6" s="33" t="s">
        <v>25</v>
      </c>
      <c r="AB6" s="34"/>
      <c r="AC6" s="35"/>
      <c r="AD6" s="63" t="s">
        <v>26</v>
      </c>
      <c r="AE6" s="64"/>
      <c r="AF6" s="65"/>
      <c r="AG6" s="33" t="s">
        <v>24</v>
      </c>
      <c r="AH6" s="34"/>
      <c r="AI6" s="35"/>
      <c r="AJ6" s="51"/>
      <c r="AK6" s="51"/>
      <c r="AL6" s="51"/>
      <c r="AM6" s="33" t="s">
        <v>22</v>
      </c>
      <c r="AN6" s="34"/>
      <c r="AO6" s="35"/>
      <c r="AP6" s="33" t="s">
        <v>23</v>
      </c>
      <c r="AQ6" s="34"/>
      <c r="AR6" s="35"/>
      <c r="AS6" s="49"/>
      <c r="AT6" s="50"/>
      <c r="AU6" s="44"/>
      <c r="AV6" s="54"/>
      <c r="AW6" s="55"/>
      <c r="AX6" s="55"/>
      <c r="AY6" s="47" t="s">
        <v>13</v>
      </c>
      <c r="AZ6" s="47"/>
      <c r="BA6" s="47"/>
      <c r="BB6" s="47"/>
      <c r="BC6" s="47"/>
      <c r="BD6" s="47"/>
      <c r="BE6" s="47"/>
      <c r="BF6" s="47"/>
      <c r="BG6" s="47"/>
      <c r="BH6" s="51"/>
      <c r="BI6" s="51"/>
      <c r="BJ6" s="51"/>
      <c r="BK6" s="49"/>
      <c r="BL6" s="50"/>
      <c r="BM6" s="44"/>
      <c r="BN6" s="49"/>
      <c r="BO6" s="50"/>
      <c r="BP6" s="44"/>
      <c r="BQ6" s="6"/>
      <c r="BR6" s="6"/>
    </row>
    <row r="7" spans="1:70" ht="168" customHeight="1">
      <c r="A7" s="44"/>
      <c r="B7" s="42"/>
      <c r="C7" s="36"/>
      <c r="D7" s="37"/>
      <c r="E7" s="38"/>
      <c r="F7" s="51"/>
      <c r="G7" s="51"/>
      <c r="H7" s="51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66"/>
      <c r="AE7" s="67"/>
      <c r="AF7" s="68"/>
      <c r="AG7" s="36"/>
      <c r="AH7" s="37"/>
      <c r="AI7" s="38"/>
      <c r="AJ7" s="51"/>
      <c r="AK7" s="51"/>
      <c r="AL7" s="51"/>
      <c r="AM7" s="36"/>
      <c r="AN7" s="37"/>
      <c r="AO7" s="38"/>
      <c r="AP7" s="36"/>
      <c r="AQ7" s="37"/>
      <c r="AR7" s="38"/>
      <c r="AS7" s="36"/>
      <c r="AT7" s="37"/>
      <c r="AU7" s="38"/>
      <c r="AV7" s="56"/>
      <c r="AW7" s="57"/>
      <c r="AX7" s="57"/>
      <c r="AY7" s="47"/>
      <c r="AZ7" s="47"/>
      <c r="BA7" s="47"/>
      <c r="BB7" s="47"/>
      <c r="BC7" s="47"/>
      <c r="BD7" s="47"/>
      <c r="BE7" s="47"/>
      <c r="BF7" s="47"/>
      <c r="BG7" s="47"/>
      <c r="BH7" s="51"/>
      <c r="BI7" s="51"/>
      <c r="BJ7" s="51"/>
      <c r="BK7" s="36"/>
      <c r="BL7" s="37"/>
      <c r="BM7" s="38"/>
      <c r="BN7" s="36"/>
      <c r="BO7" s="37"/>
      <c r="BP7" s="38"/>
      <c r="BQ7" s="6"/>
      <c r="BR7" s="6"/>
    </row>
    <row r="8" spans="1:70" ht="63">
      <c r="A8" s="38"/>
      <c r="B8" s="4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6947.8</v>
      </c>
      <c r="D10" s="14">
        <f aca="true" t="shared" si="1" ref="D10:D28">G10+AK10</f>
        <v>2900.7</v>
      </c>
      <c r="E10" s="14">
        <f>D10/C10*100</f>
        <v>41.749906445205674</v>
      </c>
      <c r="F10" s="15">
        <v>1241.8</v>
      </c>
      <c r="G10" s="16">
        <v>457</v>
      </c>
      <c r="H10" s="14">
        <f>G10/F10*100</f>
        <v>36.80141729747141</v>
      </c>
      <c r="I10" s="15">
        <v>184</v>
      </c>
      <c r="J10" s="16">
        <v>116.2</v>
      </c>
      <c r="K10" s="14">
        <f aca="true" t="shared" si="2" ref="K10:K29">J10/I10*100</f>
        <v>63.15217391304348</v>
      </c>
      <c r="L10" s="15">
        <v>0</v>
      </c>
      <c r="M10" s="16">
        <v>0</v>
      </c>
      <c r="N10" s="14" t="e">
        <f>M10/L10*100</f>
        <v>#DIV/0!</v>
      </c>
      <c r="O10" s="15">
        <v>94</v>
      </c>
      <c r="P10" s="16">
        <v>3.5</v>
      </c>
      <c r="Q10" s="14">
        <f>P10/O10*100</f>
        <v>3.723404255319149</v>
      </c>
      <c r="R10" s="15">
        <v>450</v>
      </c>
      <c r="S10" s="16">
        <v>55.6</v>
      </c>
      <c r="T10" s="14">
        <f>S10/R10*100</f>
        <v>12.355555555555556</v>
      </c>
      <c r="U10" s="15">
        <v>0</v>
      </c>
      <c r="V10" s="17">
        <v>0</v>
      </c>
      <c r="W10" s="14" t="e">
        <f>V10/U10*100</f>
        <v>#DIV/0!</v>
      </c>
      <c r="X10" s="15">
        <v>69</v>
      </c>
      <c r="Y10" s="17">
        <v>0.5</v>
      </c>
      <c r="Z10" s="14">
        <f>Y10/X10*100</f>
        <v>0.7246376811594203</v>
      </c>
      <c r="AA10" s="15">
        <v>1</v>
      </c>
      <c r="AB10" s="16">
        <v>0</v>
      </c>
      <c r="AC10" s="14">
        <f>AB10/AA10*100</f>
        <v>0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5706</v>
      </c>
      <c r="AK10" s="16">
        <v>2443.7</v>
      </c>
      <c r="AL10" s="14">
        <f>AK10/AJ10*100</f>
        <v>42.82684893094987</v>
      </c>
      <c r="AM10" s="15">
        <v>2009.2</v>
      </c>
      <c r="AN10" s="16">
        <v>1172</v>
      </c>
      <c r="AO10" s="14">
        <f>AN10/AM10*100</f>
        <v>58.33167429822815</v>
      </c>
      <c r="AP10" s="15">
        <v>980.1</v>
      </c>
      <c r="AQ10" s="16">
        <v>571.5</v>
      </c>
      <c r="AR10" s="14">
        <f>AQ10/AP10*100</f>
        <v>58.31037649219467</v>
      </c>
      <c r="AS10" s="18">
        <v>7297.8</v>
      </c>
      <c r="AT10" s="19">
        <v>2484.5</v>
      </c>
      <c r="AU10" s="14">
        <f>AT10/AS10*100</f>
        <v>34.044506563621916</v>
      </c>
      <c r="AV10" s="20">
        <v>1714.7</v>
      </c>
      <c r="AW10" s="19">
        <v>914.2</v>
      </c>
      <c r="AX10" s="14">
        <f>AW10/AV10*100</f>
        <v>53.31544876654809</v>
      </c>
      <c r="AY10" s="21">
        <v>1191.3</v>
      </c>
      <c r="AZ10" s="19">
        <v>655.9</v>
      </c>
      <c r="BA10" s="14">
        <f aca="true" t="shared" si="3" ref="BA10:BA29">AZ10/AY10*100</f>
        <v>55.05750020985478</v>
      </c>
      <c r="BB10" s="22">
        <v>2511.9</v>
      </c>
      <c r="BC10" s="23">
        <v>329.5</v>
      </c>
      <c r="BD10" s="14">
        <f>BC10/BB10*100</f>
        <v>13.117560412436802</v>
      </c>
      <c r="BE10" s="21">
        <v>123.1</v>
      </c>
      <c r="BF10" s="23">
        <v>74.5</v>
      </c>
      <c r="BG10" s="14">
        <f>BF10/BE10*100</f>
        <v>60.519902518277824</v>
      </c>
      <c r="BH10" s="21">
        <v>2803.8</v>
      </c>
      <c r="BI10" s="19">
        <v>1081.9</v>
      </c>
      <c r="BJ10" s="14">
        <f>BI10/BH10*100</f>
        <v>38.58691775447607</v>
      </c>
      <c r="BK10" s="24">
        <v>-350</v>
      </c>
      <c r="BL10" s="24">
        <v>416.2</v>
      </c>
      <c r="BM10" s="14">
        <f>BL10/BK10*100</f>
        <v>-118.91428571428571</v>
      </c>
      <c r="BN10" s="24">
        <f aca="true" t="shared" si="4" ref="BN10:BN28">C10-AS10</f>
        <v>-350</v>
      </c>
      <c r="BO10" s="24">
        <f aca="true" t="shared" si="5" ref="BO10:BO28">D10-AT10</f>
        <v>416.1999999999998</v>
      </c>
      <c r="BP10" s="14">
        <f>BO10/BN10*100</f>
        <v>-118.91428571428565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3581.4</v>
      </c>
      <c r="D11" s="14">
        <f t="shared" si="1"/>
        <v>1589.5</v>
      </c>
      <c r="E11" s="14">
        <f aca="true" t="shared" si="6" ref="E11:E28">D11/C11*100</f>
        <v>44.38208521807114</v>
      </c>
      <c r="F11" s="15">
        <v>880.6</v>
      </c>
      <c r="G11" s="16">
        <v>337.8</v>
      </c>
      <c r="H11" s="14">
        <f aca="true" t="shared" si="7" ref="H11:H28">G11/F11*100</f>
        <v>38.36020894844424</v>
      </c>
      <c r="I11" s="15">
        <v>42</v>
      </c>
      <c r="J11" s="16">
        <v>11.3</v>
      </c>
      <c r="K11" s="14">
        <f t="shared" si="2"/>
        <v>26.90476190476191</v>
      </c>
      <c r="L11" s="15">
        <v>14</v>
      </c>
      <c r="M11" s="16">
        <v>31.9</v>
      </c>
      <c r="N11" s="14">
        <f aca="true" t="shared" si="8" ref="N11:N28">M11/L11*100</f>
        <v>227.85714285714283</v>
      </c>
      <c r="O11" s="15">
        <v>75</v>
      </c>
      <c r="P11" s="16">
        <v>6.4</v>
      </c>
      <c r="Q11" s="14">
        <f aca="true" t="shared" si="9" ref="Q11:Q28">P11/O11*100</f>
        <v>8.533333333333335</v>
      </c>
      <c r="R11" s="15">
        <v>280</v>
      </c>
      <c r="S11" s="16">
        <v>25.4</v>
      </c>
      <c r="T11" s="14">
        <f>S11/R11*100</f>
        <v>9.071428571428571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8.7</v>
      </c>
      <c r="Z11" s="14">
        <f aca="true" t="shared" si="11" ref="Z11:Z28">Y11/X11*100</f>
        <v>12.428571428571427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15">
        <v>2700.8</v>
      </c>
      <c r="AK11" s="16">
        <v>1251.7</v>
      </c>
      <c r="AL11" s="14">
        <f aca="true" t="shared" si="15" ref="AL11:AL28">AK11/AJ11*100</f>
        <v>46.34552725118483</v>
      </c>
      <c r="AM11" s="15">
        <v>1829.9</v>
      </c>
      <c r="AN11" s="16">
        <v>1067.5</v>
      </c>
      <c r="AO11" s="14">
        <f aca="true" t="shared" si="16" ref="AO11:AO28">AN11/AM11*100</f>
        <v>58.336521121372755</v>
      </c>
      <c r="AP11" s="15">
        <v>194.3</v>
      </c>
      <c r="AQ11" s="16">
        <v>113.4</v>
      </c>
      <c r="AR11" s="14">
        <f>AQ11/AP11*100</f>
        <v>58.36335563561504</v>
      </c>
      <c r="AS11" s="18">
        <v>3641.4</v>
      </c>
      <c r="AT11" s="19">
        <v>1426.7</v>
      </c>
      <c r="AU11" s="14">
        <f aca="true" t="shared" si="17" ref="AU11:AU28">AT11/AS11*100</f>
        <v>39.17998571977811</v>
      </c>
      <c r="AV11" s="26">
        <v>1391.3</v>
      </c>
      <c r="AW11" s="19">
        <v>718.8</v>
      </c>
      <c r="AX11" s="14">
        <f aca="true" t="shared" si="18" ref="AX11:AX28">AW11/AV11*100</f>
        <v>51.66391144972328</v>
      </c>
      <c r="AY11" s="21">
        <v>1090.6</v>
      </c>
      <c r="AZ11" s="19">
        <v>547.5</v>
      </c>
      <c r="BA11" s="14">
        <f t="shared" si="3"/>
        <v>50.201723821749496</v>
      </c>
      <c r="BB11" s="27">
        <v>738</v>
      </c>
      <c r="BC11" s="23">
        <v>64.8</v>
      </c>
      <c r="BD11" s="14">
        <f aca="true" t="shared" si="19" ref="BD11:BD28">BC11/BB11*100</f>
        <v>8.780487804878048</v>
      </c>
      <c r="BE11" s="21">
        <v>130</v>
      </c>
      <c r="BF11" s="23">
        <v>36</v>
      </c>
      <c r="BG11" s="14">
        <f aca="true" t="shared" si="20" ref="BG11:BG28">BF11/BE11*100</f>
        <v>27.692307692307693</v>
      </c>
      <c r="BH11" s="21">
        <v>1292</v>
      </c>
      <c r="BI11" s="19">
        <v>545</v>
      </c>
      <c r="BJ11" s="14">
        <f aca="true" t="shared" si="21" ref="BJ11:BJ28">BI11/BH11*100</f>
        <v>42.18266253869969</v>
      </c>
      <c r="BK11" s="24">
        <v>-60</v>
      </c>
      <c r="BL11" s="24">
        <v>162.8</v>
      </c>
      <c r="BM11" s="14">
        <f>BL11/BK11*100</f>
        <v>-271.3333333333333</v>
      </c>
      <c r="BN11" s="24">
        <f t="shared" si="4"/>
        <v>-60</v>
      </c>
      <c r="BO11" s="24">
        <f t="shared" si="5"/>
        <v>162.79999999999995</v>
      </c>
      <c r="BP11" s="14">
        <f aca="true" t="shared" si="22" ref="BP11:BP28">BO11/BN11*100</f>
        <v>-271.33333333333326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4440.4</v>
      </c>
      <c r="D12" s="14">
        <f t="shared" si="1"/>
        <v>1940.7</v>
      </c>
      <c r="E12" s="14">
        <f t="shared" si="6"/>
        <v>43.70552202504279</v>
      </c>
      <c r="F12" s="15">
        <v>1448.1</v>
      </c>
      <c r="G12" s="16">
        <v>456</v>
      </c>
      <c r="H12" s="14">
        <f t="shared" si="7"/>
        <v>31.48953801533044</v>
      </c>
      <c r="I12" s="15">
        <v>69</v>
      </c>
      <c r="J12" s="16">
        <v>46.6</v>
      </c>
      <c r="K12" s="14">
        <f t="shared" si="2"/>
        <v>67.53623188405797</v>
      </c>
      <c r="L12" s="15">
        <v>10</v>
      </c>
      <c r="M12" s="16">
        <v>1.3</v>
      </c>
      <c r="N12" s="14">
        <f t="shared" si="8"/>
        <v>13</v>
      </c>
      <c r="O12" s="15">
        <v>130</v>
      </c>
      <c r="P12" s="16">
        <v>5</v>
      </c>
      <c r="Q12" s="14">
        <f t="shared" si="9"/>
        <v>3.8461538461538463</v>
      </c>
      <c r="R12" s="28">
        <v>500</v>
      </c>
      <c r="S12" s="16">
        <v>22</v>
      </c>
      <c r="T12" s="14">
        <f aca="true" t="shared" si="23" ref="T12:T28">S12/R12*100</f>
        <v>4.3999999999999995</v>
      </c>
      <c r="U12" s="15">
        <v>0</v>
      </c>
      <c r="V12" s="17">
        <v>0</v>
      </c>
      <c r="W12" s="14" t="e">
        <f t="shared" si="10"/>
        <v>#DIV/0!</v>
      </c>
      <c r="X12" s="15">
        <v>179</v>
      </c>
      <c r="Y12" s="17">
        <v>113</v>
      </c>
      <c r="Z12" s="14">
        <f t="shared" si="11"/>
        <v>63.128491620111724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15">
        <v>2992.3</v>
      </c>
      <c r="AK12" s="16">
        <v>1484.7</v>
      </c>
      <c r="AL12" s="14">
        <f t="shared" si="15"/>
        <v>49.61735120141697</v>
      </c>
      <c r="AM12" s="15">
        <v>1650.5</v>
      </c>
      <c r="AN12" s="16">
        <v>962.8</v>
      </c>
      <c r="AO12" s="14">
        <f t="shared" si="16"/>
        <v>58.33383823083914</v>
      </c>
      <c r="AP12" s="15">
        <v>0</v>
      </c>
      <c r="AQ12" s="16">
        <v>0</v>
      </c>
      <c r="AR12" s="14" t="e">
        <f aca="true" t="shared" si="24" ref="AR12:AR28">AQ12/AP12*100</f>
        <v>#DIV/0!</v>
      </c>
      <c r="AS12" s="27">
        <v>4721.3</v>
      </c>
      <c r="AT12" s="19">
        <v>2082</v>
      </c>
      <c r="AU12" s="14">
        <f t="shared" si="17"/>
        <v>44.09802384936352</v>
      </c>
      <c r="AV12" s="26">
        <v>1330.2</v>
      </c>
      <c r="AW12" s="19">
        <v>675.2</v>
      </c>
      <c r="AX12" s="14">
        <f t="shared" si="18"/>
        <v>50.75928431814765</v>
      </c>
      <c r="AY12" s="21">
        <v>1038.4</v>
      </c>
      <c r="AZ12" s="19">
        <v>540.2</v>
      </c>
      <c r="BA12" s="14">
        <f t="shared" si="3"/>
        <v>52.02234206471494</v>
      </c>
      <c r="BB12" s="27">
        <v>972.4</v>
      </c>
      <c r="BC12" s="23">
        <v>193</v>
      </c>
      <c r="BD12" s="14">
        <f t="shared" si="19"/>
        <v>19.847799259563967</v>
      </c>
      <c r="BE12" s="21">
        <v>1511.2</v>
      </c>
      <c r="BF12" s="23">
        <v>754.1</v>
      </c>
      <c r="BG12" s="14">
        <f t="shared" si="20"/>
        <v>49.900741132874536</v>
      </c>
      <c r="BH12" s="21">
        <v>834.3</v>
      </c>
      <c r="BI12" s="19">
        <v>428.9</v>
      </c>
      <c r="BJ12" s="14">
        <f t="shared" si="21"/>
        <v>51.408366295097686</v>
      </c>
      <c r="BK12" s="24">
        <v>-280.9</v>
      </c>
      <c r="BL12" s="24">
        <v>-141.3</v>
      </c>
      <c r="BM12" s="14">
        <f>BL12/BK12*100</f>
        <v>50.30259878960484</v>
      </c>
      <c r="BN12" s="24">
        <f t="shared" si="4"/>
        <v>-280.90000000000055</v>
      </c>
      <c r="BO12" s="24">
        <f t="shared" si="5"/>
        <v>-141.29999999999995</v>
      </c>
      <c r="BP12" s="14">
        <f t="shared" si="22"/>
        <v>50.30259878960472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3344.8</v>
      </c>
      <c r="D13" s="14">
        <f t="shared" si="1"/>
        <v>1493.5</v>
      </c>
      <c r="E13" s="14">
        <f t="shared" si="6"/>
        <v>44.65139918679741</v>
      </c>
      <c r="F13" s="15">
        <v>1331.1</v>
      </c>
      <c r="G13" s="16">
        <v>486.7</v>
      </c>
      <c r="H13" s="14">
        <f t="shared" si="7"/>
        <v>36.563744271655025</v>
      </c>
      <c r="I13" s="15">
        <v>177.5</v>
      </c>
      <c r="J13" s="16">
        <v>88.2</v>
      </c>
      <c r="K13" s="14">
        <f t="shared" si="2"/>
        <v>49.690140845070424</v>
      </c>
      <c r="L13" s="15">
        <v>0</v>
      </c>
      <c r="M13" s="16">
        <v>28.6</v>
      </c>
      <c r="N13" s="14" t="e">
        <f t="shared" si="8"/>
        <v>#DIV/0!</v>
      </c>
      <c r="O13" s="15">
        <v>40</v>
      </c>
      <c r="P13" s="16">
        <v>2.1</v>
      </c>
      <c r="Q13" s="14">
        <f t="shared" si="9"/>
        <v>5.250000000000001</v>
      </c>
      <c r="R13" s="15">
        <v>563.1</v>
      </c>
      <c r="S13" s="16">
        <v>60.6</v>
      </c>
      <c r="T13" s="14">
        <f t="shared" si="23"/>
        <v>10.76185402237613</v>
      </c>
      <c r="U13" s="15">
        <v>0</v>
      </c>
      <c r="V13" s="17">
        <v>0</v>
      </c>
      <c r="W13" s="14" t="e">
        <f t="shared" si="10"/>
        <v>#DIV/0!</v>
      </c>
      <c r="X13" s="15">
        <v>100</v>
      </c>
      <c r="Y13" s="17">
        <v>22.1</v>
      </c>
      <c r="Z13" s="14">
        <f t="shared" si="11"/>
        <v>22.1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15">
        <v>2013.7</v>
      </c>
      <c r="AK13" s="16">
        <v>1006.8</v>
      </c>
      <c r="AL13" s="14">
        <f t="shared" si="15"/>
        <v>49.997517008491826</v>
      </c>
      <c r="AM13" s="15">
        <v>596.3</v>
      </c>
      <c r="AN13" s="16">
        <v>347.9</v>
      </c>
      <c r="AO13" s="14">
        <f t="shared" si="16"/>
        <v>58.34311588126781</v>
      </c>
      <c r="AP13" s="15">
        <v>645.5</v>
      </c>
      <c r="AQ13" s="16">
        <v>376.5</v>
      </c>
      <c r="AR13" s="14">
        <f t="shared" si="24"/>
        <v>58.32687838884586</v>
      </c>
      <c r="AS13" s="27">
        <v>3429.7</v>
      </c>
      <c r="AT13" s="19">
        <v>1313.1</v>
      </c>
      <c r="AU13" s="14">
        <f t="shared" si="17"/>
        <v>38.28614747645567</v>
      </c>
      <c r="AV13" s="26">
        <v>1285.5</v>
      </c>
      <c r="AW13" s="19">
        <v>559.3</v>
      </c>
      <c r="AX13" s="14">
        <f t="shared" si="18"/>
        <v>43.50836250486192</v>
      </c>
      <c r="AY13" s="21">
        <v>994.6</v>
      </c>
      <c r="AZ13" s="19">
        <v>502.1</v>
      </c>
      <c r="BA13" s="14">
        <f t="shared" si="3"/>
        <v>50.48260607279308</v>
      </c>
      <c r="BB13" s="27">
        <v>833.5</v>
      </c>
      <c r="BC13" s="23">
        <v>273.2</v>
      </c>
      <c r="BD13" s="14">
        <f t="shared" si="19"/>
        <v>32.777444511097784</v>
      </c>
      <c r="BE13" s="21">
        <v>475.1</v>
      </c>
      <c r="BF13" s="23">
        <v>35.6</v>
      </c>
      <c r="BG13" s="14">
        <f t="shared" si="20"/>
        <v>7.493159334876869</v>
      </c>
      <c r="BH13" s="21">
        <v>762.4</v>
      </c>
      <c r="BI13" s="19">
        <v>404.2</v>
      </c>
      <c r="BJ13" s="14">
        <f t="shared" si="21"/>
        <v>53.016789087093386</v>
      </c>
      <c r="BK13" s="24">
        <v>-84.9</v>
      </c>
      <c r="BL13" s="24">
        <v>180.4</v>
      </c>
      <c r="BM13" s="14">
        <f>BL13/BK13*100</f>
        <v>-212.48527679623086</v>
      </c>
      <c r="BN13" s="24">
        <f t="shared" si="4"/>
        <v>-84.89999999999964</v>
      </c>
      <c r="BO13" s="24">
        <f t="shared" si="5"/>
        <v>180.4000000000001</v>
      </c>
      <c r="BP13" s="14">
        <f>BO13/BN13*100</f>
        <v>-212.4852767962319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2727.7</v>
      </c>
      <c r="D14" s="14">
        <f t="shared" si="1"/>
        <v>1189.7</v>
      </c>
      <c r="E14" s="14">
        <f t="shared" si="6"/>
        <v>43.61550023829601</v>
      </c>
      <c r="F14" s="15">
        <v>1022.3</v>
      </c>
      <c r="G14" s="16">
        <v>301.6</v>
      </c>
      <c r="H14" s="14">
        <f t="shared" si="7"/>
        <v>29.502103100851023</v>
      </c>
      <c r="I14" s="15">
        <v>57</v>
      </c>
      <c r="J14" s="16">
        <v>31.5</v>
      </c>
      <c r="K14" s="14">
        <f t="shared" si="2"/>
        <v>55.26315789473685</v>
      </c>
      <c r="L14" s="15">
        <v>0</v>
      </c>
      <c r="M14" s="16">
        <v>0</v>
      </c>
      <c r="N14" s="14" t="e">
        <f t="shared" si="8"/>
        <v>#DIV/0!</v>
      </c>
      <c r="O14" s="15">
        <v>95</v>
      </c>
      <c r="P14" s="16">
        <v>50.6</v>
      </c>
      <c r="Q14" s="14">
        <f t="shared" si="9"/>
        <v>53.26315789473684</v>
      </c>
      <c r="R14" s="15">
        <v>295</v>
      </c>
      <c r="S14" s="16">
        <v>17.4</v>
      </c>
      <c r="T14" s="14">
        <f t="shared" si="23"/>
        <v>5.898305084745762</v>
      </c>
      <c r="U14" s="15">
        <v>0</v>
      </c>
      <c r="V14" s="17">
        <v>0</v>
      </c>
      <c r="W14" s="14" t="e">
        <f t="shared" si="10"/>
        <v>#DIV/0!</v>
      </c>
      <c r="X14" s="15">
        <v>347</v>
      </c>
      <c r="Y14" s="17">
        <v>38.6</v>
      </c>
      <c r="Z14" s="14">
        <f t="shared" si="11"/>
        <v>11.12391930835735</v>
      </c>
      <c r="AA14" s="15">
        <v>1</v>
      </c>
      <c r="AB14" s="16">
        <v>20.3</v>
      </c>
      <c r="AC14" s="14">
        <f t="shared" si="12"/>
        <v>2030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1705.4</v>
      </c>
      <c r="AK14" s="16">
        <v>888.1</v>
      </c>
      <c r="AL14" s="14">
        <f t="shared" si="15"/>
        <v>52.07575935264453</v>
      </c>
      <c r="AM14" s="15">
        <v>1127.2</v>
      </c>
      <c r="AN14" s="16">
        <v>657.5</v>
      </c>
      <c r="AO14" s="14">
        <f t="shared" si="16"/>
        <v>58.330376153300215</v>
      </c>
      <c r="AP14" s="15">
        <v>291.6</v>
      </c>
      <c r="AQ14" s="16">
        <v>170.1</v>
      </c>
      <c r="AR14" s="14">
        <f t="shared" si="24"/>
        <v>58.33333333333333</v>
      </c>
      <c r="AS14" s="27">
        <v>2855.8</v>
      </c>
      <c r="AT14" s="19">
        <v>1141.8</v>
      </c>
      <c r="AU14" s="14">
        <f t="shared" si="17"/>
        <v>39.98179144197773</v>
      </c>
      <c r="AV14" s="26">
        <v>1098.4</v>
      </c>
      <c r="AW14" s="19">
        <v>550.1</v>
      </c>
      <c r="AX14" s="14">
        <f t="shared" si="18"/>
        <v>50.081937363437724</v>
      </c>
      <c r="AY14" s="21">
        <v>872.4</v>
      </c>
      <c r="AZ14" s="19">
        <v>444.6</v>
      </c>
      <c r="BA14" s="14">
        <f t="shared" si="3"/>
        <v>50.96286107290234</v>
      </c>
      <c r="BB14" s="27">
        <v>654.6</v>
      </c>
      <c r="BC14" s="23">
        <v>48.4</v>
      </c>
      <c r="BD14" s="14">
        <f t="shared" si="19"/>
        <v>7.39382829208677</v>
      </c>
      <c r="BE14" s="21">
        <v>253.7</v>
      </c>
      <c r="BF14" s="23">
        <v>84.7</v>
      </c>
      <c r="BG14" s="14">
        <f t="shared" si="20"/>
        <v>33.38588884509263</v>
      </c>
      <c r="BH14" s="21">
        <v>775.8</v>
      </c>
      <c r="BI14" s="19">
        <v>416.2</v>
      </c>
      <c r="BJ14" s="14">
        <f t="shared" si="21"/>
        <v>53.647847383346225</v>
      </c>
      <c r="BK14" s="24">
        <v>-128.1</v>
      </c>
      <c r="BL14" s="24">
        <v>48</v>
      </c>
      <c r="BM14" s="14">
        <f aca="true" t="shared" si="25" ref="BM14:BM28">BL14/BK14*100</f>
        <v>-37.470725995316165</v>
      </c>
      <c r="BN14" s="24">
        <f t="shared" si="4"/>
        <v>-128.10000000000036</v>
      </c>
      <c r="BO14" s="24">
        <f t="shared" si="5"/>
        <v>47.90000000000009</v>
      </c>
      <c r="BP14" s="14">
        <f t="shared" si="22"/>
        <v>-37.39266198282588</v>
      </c>
      <c r="BQ14" s="6"/>
      <c r="BR14" s="25"/>
    </row>
    <row r="15" spans="1:70" ht="15.75">
      <c r="A15" s="11">
        <v>6</v>
      </c>
      <c r="B15" s="12" t="s">
        <v>32</v>
      </c>
      <c r="C15" s="13">
        <f t="shared" si="0"/>
        <v>3227.2</v>
      </c>
      <c r="D15" s="14">
        <f t="shared" si="1"/>
        <v>1489.2</v>
      </c>
      <c r="E15" s="14">
        <f t="shared" si="6"/>
        <v>46.14526524541399</v>
      </c>
      <c r="F15" s="15">
        <v>993</v>
      </c>
      <c r="G15" s="16">
        <v>364.7</v>
      </c>
      <c r="H15" s="14">
        <f t="shared" si="7"/>
        <v>36.72708962739174</v>
      </c>
      <c r="I15" s="15">
        <v>25</v>
      </c>
      <c r="J15" s="16">
        <v>15.4</v>
      </c>
      <c r="K15" s="14">
        <f t="shared" si="2"/>
        <v>61.6</v>
      </c>
      <c r="L15" s="15">
        <v>0</v>
      </c>
      <c r="M15" s="16">
        <v>0</v>
      </c>
      <c r="N15" s="14" t="e">
        <f t="shared" si="8"/>
        <v>#DIV/0!</v>
      </c>
      <c r="O15" s="15">
        <v>50</v>
      </c>
      <c r="P15" s="16">
        <v>6.6</v>
      </c>
      <c r="Q15" s="14">
        <f t="shared" si="9"/>
        <v>13.200000000000001</v>
      </c>
      <c r="R15" s="15">
        <v>363</v>
      </c>
      <c r="S15" s="16">
        <v>30.2</v>
      </c>
      <c r="T15" s="14">
        <f t="shared" si="23"/>
        <v>8.319559228650137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73.4</v>
      </c>
      <c r="Z15" s="14">
        <f t="shared" si="11"/>
        <v>43.1764705882353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2234.2</v>
      </c>
      <c r="AK15" s="16">
        <v>1124.5</v>
      </c>
      <c r="AL15" s="14">
        <f t="shared" si="15"/>
        <v>50.33121475248411</v>
      </c>
      <c r="AM15" s="15">
        <v>1848.8</v>
      </c>
      <c r="AN15" s="16">
        <v>1078.5</v>
      </c>
      <c r="AO15" s="14">
        <f t="shared" si="16"/>
        <v>58.33513630463003</v>
      </c>
      <c r="AP15" s="15">
        <v>0</v>
      </c>
      <c r="AQ15" s="16">
        <v>0</v>
      </c>
      <c r="AR15" s="14" t="e">
        <f t="shared" si="24"/>
        <v>#DIV/0!</v>
      </c>
      <c r="AS15" s="27">
        <v>3382.2</v>
      </c>
      <c r="AT15" s="19">
        <v>1510.1</v>
      </c>
      <c r="AU15" s="14">
        <f t="shared" si="17"/>
        <v>44.648453669209395</v>
      </c>
      <c r="AV15" s="26">
        <v>1132.5</v>
      </c>
      <c r="AW15" s="19">
        <v>619.6</v>
      </c>
      <c r="AX15" s="14">
        <f t="shared" si="18"/>
        <v>54.71081677704195</v>
      </c>
      <c r="AY15" s="21">
        <v>989.3</v>
      </c>
      <c r="AZ15" s="19">
        <v>572.8</v>
      </c>
      <c r="BA15" s="14">
        <f t="shared" si="3"/>
        <v>57.8995249166077</v>
      </c>
      <c r="BB15" s="27">
        <v>758.9</v>
      </c>
      <c r="BC15" s="23">
        <v>87.2</v>
      </c>
      <c r="BD15" s="14">
        <f t="shared" si="19"/>
        <v>11.490314929503228</v>
      </c>
      <c r="BE15" s="21">
        <v>198.7</v>
      </c>
      <c r="BF15" s="23">
        <v>118.4</v>
      </c>
      <c r="BG15" s="14">
        <f t="shared" si="20"/>
        <v>59.587317564167094</v>
      </c>
      <c r="BH15" s="21">
        <v>1194</v>
      </c>
      <c r="BI15" s="19">
        <v>626.3</v>
      </c>
      <c r="BJ15" s="14">
        <f t="shared" si="21"/>
        <v>52.4539363484087</v>
      </c>
      <c r="BK15" s="24">
        <v>-155</v>
      </c>
      <c r="BL15" s="24">
        <v>-20.9</v>
      </c>
      <c r="BM15" s="14">
        <f t="shared" si="25"/>
        <v>13.483870967741934</v>
      </c>
      <c r="BN15" s="24">
        <f t="shared" si="4"/>
        <v>-155</v>
      </c>
      <c r="BO15" s="24">
        <f t="shared" si="5"/>
        <v>-20.899999999999864</v>
      </c>
      <c r="BP15" s="14">
        <f t="shared" si="22"/>
        <v>13.483870967741849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3251.6000000000004</v>
      </c>
      <c r="D16" s="14">
        <f t="shared" si="1"/>
        <v>1684.4</v>
      </c>
      <c r="E16" s="14">
        <f t="shared" si="6"/>
        <v>51.802189691228925</v>
      </c>
      <c r="F16" s="15">
        <v>802.3</v>
      </c>
      <c r="G16" s="16">
        <v>303.5</v>
      </c>
      <c r="H16" s="14">
        <f t="shared" si="7"/>
        <v>37.828742365698616</v>
      </c>
      <c r="I16" s="15">
        <v>20</v>
      </c>
      <c r="J16" s="16">
        <v>11.4</v>
      </c>
      <c r="K16" s="14">
        <f t="shared" si="2"/>
        <v>57.00000000000001</v>
      </c>
      <c r="L16" s="15">
        <v>0</v>
      </c>
      <c r="M16" s="16">
        <v>0</v>
      </c>
      <c r="N16" s="14" t="e">
        <f t="shared" si="8"/>
        <v>#DIV/0!</v>
      </c>
      <c r="O16" s="15">
        <v>57</v>
      </c>
      <c r="P16" s="16">
        <v>2.3</v>
      </c>
      <c r="Q16" s="14">
        <f t="shared" si="9"/>
        <v>4.035087719298245</v>
      </c>
      <c r="R16" s="15">
        <v>318</v>
      </c>
      <c r="S16" s="16">
        <v>26.3</v>
      </c>
      <c r="T16" s="14">
        <f t="shared" si="23"/>
        <v>8.270440251572326</v>
      </c>
      <c r="U16" s="15">
        <v>0</v>
      </c>
      <c r="V16" s="17">
        <v>0</v>
      </c>
      <c r="W16" s="14" t="e">
        <f t="shared" si="10"/>
        <v>#DIV/0!</v>
      </c>
      <c r="X16" s="15">
        <v>82</v>
      </c>
      <c r="Y16" s="17">
        <v>14.1</v>
      </c>
      <c r="Z16" s="14">
        <f t="shared" si="11"/>
        <v>17.195121951219512</v>
      </c>
      <c r="AA16" s="15">
        <v>6</v>
      </c>
      <c r="AB16" s="16">
        <v>4.6</v>
      </c>
      <c r="AC16" s="14">
        <f t="shared" si="12"/>
        <v>76.66666666666666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2449.3</v>
      </c>
      <c r="AK16" s="16">
        <v>1380.9</v>
      </c>
      <c r="AL16" s="14">
        <f t="shared" si="15"/>
        <v>56.37937369860776</v>
      </c>
      <c r="AM16" s="15">
        <v>1487.1</v>
      </c>
      <c r="AN16" s="16">
        <v>867.5</v>
      </c>
      <c r="AO16" s="14">
        <f t="shared" si="16"/>
        <v>58.33501445766929</v>
      </c>
      <c r="AP16" s="15">
        <v>558.9</v>
      </c>
      <c r="AQ16" s="16">
        <v>326.1</v>
      </c>
      <c r="AR16" s="14">
        <f t="shared" si="24"/>
        <v>58.34675254965111</v>
      </c>
      <c r="AS16" s="27">
        <v>3316.6</v>
      </c>
      <c r="AT16" s="19">
        <v>1620.6</v>
      </c>
      <c r="AU16" s="14">
        <f t="shared" si="17"/>
        <v>48.863293734547426</v>
      </c>
      <c r="AV16" s="26">
        <v>1392.1</v>
      </c>
      <c r="AW16" s="19">
        <v>757.3</v>
      </c>
      <c r="AX16" s="14">
        <f t="shared" si="18"/>
        <v>54.399827598592054</v>
      </c>
      <c r="AY16" s="21">
        <v>952.8</v>
      </c>
      <c r="AZ16" s="19">
        <v>539.1</v>
      </c>
      <c r="BA16" s="14">
        <f t="shared" si="3"/>
        <v>56.58060453400504</v>
      </c>
      <c r="BB16" s="27">
        <v>599.6</v>
      </c>
      <c r="BC16" s="23">
        <v>168.2</v>
      </c>
      <c r="BD16" s="14">
        <f t="shared" si="19"/>
        <v>28.052034689793192</v>
      </c>
      <c r="BE16" s="21">
        <v>44.1</v>
      </c>
      <c r="BF16" s="23">
        <v>18.2</v>
      </c>
      <c r="BG16" s="14">
        <f t="shared" si="20"/>
        <v>41.269841269841265</v>
      </c>
      <c r="BH16" s="21">
        <v>1207.5</v>
      </c>
      <c r="BI16" s="19">
        <v>636.9</v>
      </c>
      <c r="BJ16" s="14">
        <f t="shared" si="21"/>
        <v>52.74534161490683</v>
      </c>
      <c r="BK16" s="24">
        <v>-65</v>
      </c>
      <c r="BL16" s="24">
        <v>63.8</v>
      </c>
      <c r="BM16" s="14">
        <f t="shared" si="25"/>
        <v>-98.15384615384615</v>
      </c>
      <c r="BN16" s="24">
        <f t="shared" si="4"/>
        <v>-64.99999999999955</v>
      </c>
      <c r="BO16" s="24">
        <f t="shared" si="5"/>
        <v>63.80000000000018</v>
      </c>
      <c r="BP16" s="14">
        <f t="shared" si="22"/>
        <v>-98.15384615384713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41175.200000000004</v>
      </c>
      <c r="D17" s="14">
        <f t="shared" si="1"/>
        <v>16793.7</v>
      </c>
      <c r="E17" s="14">
        <f t="shared" si="6"/>
        <v>40.785958538149174</v>
      </c>
      <c r="F17" s="15">
        <v>34875.4</v>
      </c>
      <c r="G17" s="16">
        <v>16523</v>
      </c>
      <c r="H17" s="14">
        <f t="shared" si="7"/>
        <v>47.37723438297481</v>
      </c>
      <c r="I17" s="15">
        <v>18800</v>
      </c>
      <c r="J17" s="16">
        <v>10461.3</v>
      </c>
      <c r="K17" s="14">
        <f t="shared" si="2"/>
        <v>55.64521276595744</v>
      </c>
      <c r="L17" s="15">
        <v>150</v>
      </c>
      <c r="M17" s="16">
        <v>10.1</v>
      </c>
      <c r="N17" s="14">
        <f t="shared" si="8"/>
        <v>6.7333333333333325</v>
      </c>
      <c r="O17" s="15">
        <v>2500</v>
      </c>
      <c r="P17" s="16">
        <v>289.4</v>
      </c>
      <c r="Q17" s="14">
        <f t="shared" si="9"/>
        <v>11.575999999999999</v>
      </c>
      <c r="R17" s="15">
        <v>8150</v>
      </c>
      <c r="S17" s="16">
        <v>3764.4</v>
      </c>
      <c r="T17" s="14">
        <f t="shared" si="23"/>
        <v>46.18895705521472</v>
      </c>
      <c r="U17" s="15">
        <v>1500</v>
      </c>
      <c r="V17" s="17">
        <v>850.1</v>
      </c>
      <c r="W17" s="14">
        <f t="shared" si="10"/>
        <v>56.67333333333333</v>
      </c>
      <c r="X17" s="15">
        <v>90</v>
      </c>
      <c r="Y17" s="17">
        <v>17</v>
      </c>
      <c r="Z17" s="14">
        <f t="shared" si="11"/>
        <v>18.88888888888889</v>
      </c>
      <c r="AA17" s="15">
        <v>50</v>
      </c>
      <c r="AB17" s="16">
        <v>32.6</v>
      </c>
      <c r="AC17" s="14">
        <f t="shared" si="12"/>
        <v>65.2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235.2</v>
      </c>
      <c r="AI17" s="14">
        <f t="shared" si="14"/>
        <v>47.04</v>
      </c>
      <c r="AJ17" s="15">
        <v>6299.8</v>
      </c>
      <c r="AK17" s="16">
        <v>270.7</v>
      </c>
      <c r="AL17" s="14">
        <f t="shared" si="15"/>
        <v>4.296961808311375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4"/>
        <v>#DIV/0!</v>
      </c>
      <c r="AS17" s="27">
        <v>43666.9</v>
      </c>
      <c r="AT17" s="19">
        <v>14824</v>
      </c>
      <c r="AU17" s="14">
        <f t="shared" si="17"/>
        <v>33.947910202006554</v>
      </c>
      <c r="AV17" s="26">
        <v>6063.3</v>
      </c>
      <c r="AW17" s="19">
        <v>2851.7</v>
      </c>
      <c r="AX17" s="14">
        <f t="shared" si="18"/>
        <v>47.03214421189781</v>
      </c>
      <c r="AY17" s="21">
        <v>5743.3</v>
      </c>
      <c r="AZ17" s="19">
        <v>2782.3</v>
      </c>
      <c r="BA17" s="14">
        <f t="shared" si="3"/>
        <v>48.444274197760876</v>
      </c>
      <c r="BB17" s="27">
        <v>14056.5</v>
      </c>
      <c r="BC17" s="23">
        <v>4617.8</v>
      </c>
      <c r="BD17" s="14">
        <f t="shared" si="19"/>
        <v>32.851705616618645</v>
      </c>
      <c r="BE17" s="21">
        <v>14475</v>
      </c>
      <c r="BF17" s="23">
        <v>3425.8</v>
      </c>
      <c r="BG17" s="14">
        <f t="shared" si="20"/>
        <v>23.66701208981002</v>
      </c>
      <c r="BH17" s="21">
        <v>6384.4</v>
      </c>
      <c r="BI17" s="19">
        <v>3763.6</v>
      </c>
      <c r="BJ17" s="14">
        <f t="shared" si="21"/>
        <v>58.9499404799198</v>
      </c>
      <c r="BK17" s="24">
        <v>-2491.7</v>
      </c>
      <c r="BL17" s="24">
        <v>1969.7</v>
      </c>
      <c r="BM17" s="14">
        <f t="shared" si="25"/>
        <v>-79.05044748565237</v>
      </c>
      <c r="BN17" s="24">
        <f t="shared" si="4"/>
        <v>-2491.699999999997</v>
      </c>
      <c r="BO17" s="24">
        <f t="shared" si="5"/>
        <v>1969.7000000000007</v>
      </c>
      <c r="BP17" s="14">
        <f t="shared" si="22"/>
        <v>-79.05044748565248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4610.200000000001</v>
      </c>
      <c r="D18" s="14">
        <f t="shared" si="1"/>
        <v>2591.1</v>
      </c>
      <c r="E18" s="14">
        <f t="shared" si="6"/>
        <v>56.20363541711855</v>
      </c>
      <c r="F18" s="15">
        <v>1289.4</v>
      </c>
      <c r="G18" s="16">
        <v>804</v>
      </c>
      <c r="H18" s="14">
        <f t="shared" si="7"/>
        <v>62.35458352722196</v>
      </c>
      <c r="I18" s="15">
        <v>45</v>
      </c>
      <c r="J18" s="16">
        <v>24.6</v>
      </c>
      <c r="K18" s="14">
        <f t="shared" si="2"/>
        <v>54.66666666666667</v>
      </c>
      <c r="L18" s="15">
        <v>10</v>
      </c>
      <c r="M18" s="16">
        <v>41</v>
      </c>
      <c r="N18" s="14">
        <f t="shared" si="8"/>
        <v>409.99999999999994</v>
      </c>
      <c r="O18" s="15">
        <v>65</v>
      </c>
      <c r="P18" s="16">
        <v>3.2</v>
      </c>
      <c r="Q18" s="14">
        <f t="shared" si="9"/>
        <v>4.923076923076923</v>
      </c>
      <c r="R18" s="15">
        <v>321</v>
      </c>
      <c r="S18" s="16">
        <v>85</v>
      </c>
      <c r="T18" s="14">
        <f t="shared" si="23"/>
        <v>26.479750778816197</v>
      </c>
      <c r="U18" s="15">
        <v>0</v>
      </c>
      <c r="V18" s="17">
        <v>0</v>
      </c>
      <c r="W18" s="14" t="e">
        <f t="shared" si="10"/>
        <v>#DIV/0!</v>
      </c>
      <c r="X18" s="29">
        <v>57</v>
      </c>
      <c r="Y18" s="17">
        <v>23.5</v>
      </c>
      <c r="Z18" s="14">
        <f t="shared" si="11"/>
        <v>41.228070175438596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3320.8</v>
      </c>
      <c r="AK18" s="16">
        <v>1787.1</v>
      </c>
      <c r="AL18" s="14">
        <f t="shared" si="15"/>
        <v>53.81534569983136</v>
      </c>
      <c r="AM18" s="15">
        <v>1481.5</v>
      </c>
      <c r="AN18" s="16">
        <v>864.2</v>
      </c>
      <c r="AO18" s="14">
        <f t="shared" si="16"/>
        <v>58.3327708403645</v>
      </c>
      <c r="AP18" s="15">
        <v>1317.2</v>
      </c>
      <c r="AQ18" s="16">
        <v>768.4</v>
      </c>
      <c r="AR18" s="14">
        <f t="shared" si="24"/>
        <v>58.33586395384148</v>
      </c>
      <c r="AS18" s="27">
        <v>4326.5</v>
      </c>
      <c r="AT18" s="19">
        <v>2192.1</v>
      </c>
      <c r="AU18" s="14">
        <f t="shared" si="17"/>
        <v>50.66682075580723</v>
      </c>
      <c r="AV18" s="26">
        <v>1497</v>
      </c>
      <c r="AW18" s="19">
        <v>903.5</v>
      </c>
      <c r="AX18" s="14">
        <f t="shared" si="18"/>
        <v>60.35404141616566</v>
      </c>
      <c r="AY18" s="21">
        <v>1122.5</v>
      </c>
      <c r="AZ18" s="19">
        <v>700.8</v>
      </c>
      <c r="BA18" s="14">
        <f t="shared" si="3"/>
        <v>62.43207126948774</v>
      </c>
      <c r="BB18" s="27">
        <v>857.9</v>
      </c>
      <c r="BC18" s="23">
        <v>158.5</v>
      </c>
      <c r="BD18" s="14">
        <f t="shared" si="19"/>
        <v>18.475346777013637</v>
      </c>
      <c r="BE18" s="21">
        <v>116.6</v>
      </c>
      <c r="BF18" s="23">
        <v>55</v>
      </c>
      <c r="BG18" s="14">
        <f t="shared" si="20"/>
        <v>47.16981132075472</v>
      </c>
      <c r="BH18" s="21">
        <v>1743.7</v>
      </c>
      <c r="BI18" s="19">
        <v>994.1</v>
      </c>
      <c r="BJ18" s="14">
        <f t="shared" si="21"/>
        <v>57.01095371910305</v>
      </c>
      <c r="BK18" s="24">
        <v>283.7</v>
      </c>
      <c r="BL18" s="24">
        <v>399</v>
      </c>
      <c r="BM18" s="14">
        <f t="shared" si="25"/>
        <v>140.64152273528376</v>
      </c>
      <c r="BN18" s="24">
        <f t="shared" si="4"/>
        <v>283.7000000000007</v>
      </c>
      <c r="BO18" s="24">
        <f t="shared" si="5"/>
        <v>399</v>
      </c>
      <c r="BP18" s="14">
        <f t="shared" si="22"/>
        <v>140.6415227352834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4044.2999999999997</v>
      </c>
      <c r="D19" s="14">
        <f t="shared" si="1"/>
        <v>2176.2</v>
      </c>
      <c r="E19" s="14">
        <f t="shared" si="6"/>
        <v>53.80906460945034</v>
      </c>
      <c r="F19" s="15">
        <v>1261.1</v>
      </c>
      <c r="G19" s="16">
        <v>638</v>
      </c>
      <c r="H19" s="14">
        <f t="shared" si="7"/>
        <v>50.590754103560386</v>
      </c>
      <c r="I19" s="15">
        <v>71</v>
      </c>
      <c r="J19" s="16">
        <v>35.8</v>
      </c>
      <c r="K19" s="14">
        <f t="shared" si="2"/>
        <v>50.42253521126761</v>
      </c>
      <c r="L19" s="15">
        <v>60</v>
      </c>
      <c r="M19" s="16">
        <v>93.3</v>
      </c>
      <c r="N19" s="14">
        <f t="shared" si="8"/>
        <v>155.5</v>
      </c>
      <c r="O19" s="15">
        <v>66</v>
      </c>
      <c r="P19" s="16">
        <v>4.9</v>
      </c>
      <c r="Q19" s="14">
        <f t="shared" si="9"/>
        <v>7.424242424242425</v>
      </c>
      <c r="R19" s="15">
        <v>327</v>
      </c>
      <c r="S19" s="16">
        <v>40.9</v>
      </c>
      <c r="T19" s="14">
        <f t="shared" si="23"/>
        <v>12.507645259938837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108.6</v>
      </c>
      <c r="Z19" s="14">
        <f t="shared" si="11"/>
        <v>54.29999999999999</v>
      </c>
      <c r="AA19" s="15">
        <v>20</v>
      </c>
      <c r="AB19" s="16">
        <v>25</v>
      </c>
      <c r="AC19" s="14">
        <f t="shared" si="12"/>
        <v>125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2783.2</v>
      </c>
      <c r="AK19" s="16">
        <v>1538.2</v>
      </c>
      <c r="AL19" s="14">
        <f t="shared" si="15"/>
        <v>55.2673181948836</v>
      </c>
      <c r="AM19" s="15">
        <v>1887.6</v>
      </c>
      <c r="AN19" s="16">
        <v>1101.1</v>
      </c>
      <c r="AO19" s="14">
        <f t="shared" si="16"/>
        <v>58.33333333333333</v>
      </c>
      <c r="AP19" s="15">
        <v>0</v>
      </c>
      <c r="AQ19" s="16">
        <v>0</v>
      </c>
      <c r="AR19" s="14" t="e">
        <f t="shared" si="24"/>
        <v>#DIV/0!</v>
      </c>
      <c r="AS19" s="27">
        <v>4076.4</v>
      </c>
      <c r="AT19" s="19">
        <v>1869.1</v>
      </c>
      <c r="AU19" s="14">
        <f t="shared" si="17"/>
        <v>45.851731920321846</v>
      </c>
      <c r="AV19" s="26">
        <v>1357.2</v>
      </c>
      <c r="AW19" s="19">
        <v>691.4</v>
      </c>
      <c r="AX19" s="14">
        <f t="shared" si="18"/>
        <v>50.94311818449749</v>
      </c>
      <c r="AY19" s="21">
        <v>908</v>
      </c>
      <c r="AZ19" s="19">
        <v>471.4</v>
      </c>
      <c r="BA19" s="14">
        <f t="shared" si="3"/>
        <v>51.91629955947137</v>
      </c>
      <c r="BB19" s="27">
        <v>956.7</v>
      </c>
      <c r="BC19" s="23">
        <v>140</v>
      </c>
      <c r="BD19" s="14">
        <f t="shared" si="19"/>
        <v>14.633636458659977</v>
      </c>
      <c r="BE19" s="21">
        <v>652.7</v>
      </c>
      <c r="BF19" s="23">
        <v>368</v>
      </c>
      <c r="BG19" s="14">
        <f t="shared" si="20"/>
        <v>56.38118584341964</v>
      </c>
      <c r="BH19" s="21">
        <v>598</v>
      </c>
      <c r="BI19" s="19">
        <v>349.2</v>
      </c>
      <c r="BJ19" s="14">
        <f t="shared" si="21"/>
        <v>58.39464882943144</v>
      </c>
      <c r="BK19" s="24">
        <v>-32.1</v>
      </c>
      <c r="BL19" s="24">
        <v>307</v>
      </c>
      <c r="BM19" s="14">
        <f t="shared" si="25"/>
        <v>-956.3862928348909</v>
      </c>
      <c r="BN19" s="24">
        <f t="shared" si="4"/>
        <v>-32.100000000000364</v>
      </c>
      <c r="BO19" s="24">
        <f t="shared" si="5"/>
        <v>307.0999999999999</v>
      </c>
      <c r="BP19" s="14">
        <f t="shared" si="22"/>
        <v>-956.6978193146307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7145.7</v>
      </c>
      <c r="D20" s="14">
        <f t="shared" si="1"/>
        <v>4047.5</v>
      </c>
      <c r="E20" s="14">
        <f t="shared" si="6"/>
        <v>56.64245630239165</v>
      </c>
      <c r="F20" s="15">
        <v>3007.2</v>
      </c>
      <c r="G20" s="16">
        <v>1532.4</v>
      </c>
      <c r="H20" s="14">
        <f t="shared" si="7"/>
        <v>50.95770151636074</v>
      </c>
      <c r="I20" s="15">
        <v>335</v>
      </c>
      <c r="J20" s="16">
        <v>218.8</v>
      </c>
      <c r="K20" s="14">
        <f t="shared" si="2"/>
        <v>65.31343283582089</v>
      </c>
      <c r="L20" s="15">
        <v>14</v>
      </c>
      <c r="M20" s="16">
        <v>12.3</v>
      </c>
      <c r="N20" s="14">
        <f t="shared" si="8"/>
        <v>87.85714285714286</v>
      </c>
      <c r="O20" s="15">
        <v>320</v>
      </c>
      <c r="P20" s="16">
        <v>93.6</v>
      </c>
      <c r="Q20" s="14">
        <f t="shared" si="9"/>
        <v>29.25</v>
      </c>
      <c r="R20" s="15">
        <v>860</v>
      </c>
      <c r="S20" s="16">
        <v>315.2</v>
      </c>
      <c r="T20" s="14">
        <f t="shared" si="23"/>
        <v>36.651162790697676</v>
      </c>
      <c r="U20" s="15">
        <v>0</v>
      </c>
      <c r="V20" s="17">
        <v>0</v>
      </c>
      <c r="W20" s="14" t="e">
        <f t="shared" si="10"/>
        <v>#DIV/0!</v>
      </c>
      <c r="X20" s="15">
        <v>180</v>
      </c>
      <c r="Y20" s="17">
        <v>49.7</v>
      </c>
      <c r="Z20" s="14">
        <f t="shared" si="11"/>
        <v>27.611111111111114</v>
      </c>
      <c r="AA20" s="15">
        <v>300</v>
      </c>
      <c r="AB20" s="16">
        <v>184.8</v>
      </c>
      <c r="AC20" s="14">
        <f t="shared" si="12"/>
        <v>61.6</v>
      </c>
      <c r="AD20" s="14">
        <v>0</v>
      </c>
      <c r="AE20" s="14">
        <v>0</v>
      </c>
      <c r="AF20" s="14" t="e">
        <f t="shared" si="13"/>
        <v>#DIV/0!</v>
      </c>
      <c r="AG20" s="14">
        <v>10</v>
      </c>
      <c r="AH20" s="14">
        <v>7.9</v>
      </c>
      <c r="AI20" s="14">
        <f t="shared" si="14"/>
        <v>79</v>
      </c>
      <c r="AJ20" s="15">
        <v>4138.5</v>
      </c>
      <c r="AK20" s="16">
        <v>2515.1</v>
      </c>
      <c r="AL20" s="14">
        <f t="shared" si="15"/>
        <v>60.773227014618826</v>
      </c>
      <c r="AM20" s="15">
        <v>2944.7</v>
      </c>
      <c r="AN20" s="16">
        <v>1717.7</v>
      </c>
      <c r="AO20" s="14">
        <f t="shared" si="16"/>
        <v>58.33191836180257</v>
      </c>
      <c r="AP20" s="15">
        <v>0</v>
      </c>
      <c r="AQ20" s="16">
        <v>0</v>
      </c>
      <c r="AR20" s="14" t="e">
        <f t="shared" si="24"/>
        <v>#DIV/0!</v>
      </c>
      <c r="AS20" s="27">
        <v>6783.1</v>
      </c>
      <c r="AT20" s="19">
        <v>3147.4</v>
      </c>
      <c r="AU20" s="14">
        <f t="shared" si="17"/>
        <v>46.4006132889092</v>
      </c>
      <c r="AV20" s="26">
        <v>2292</v>
      </c>
      <c r="AW20" s="19">
        <v>1184</v>
      </c>
      <c r="AX20" s="14">
        <f t="shared" si="18"/>
        <v>51.65794066317626</v>
      </c>
      <c r="AY20" s="21">
        <v>1729.7</v>
      </c>
      <c r="AZ20" s="19">
        <v>901</v>
      </c>
      <c r="BA20" s="14">
        <f t="shared" si="3"/>
        <v>52.08995779614962</v>
      </c>
      <c r="BB20" s="22">
        <v>1025.9</v>
      </c>
      <c r="BC20" s="23">
        <v>80</v>
      </c>
      <c r="BD20" s="14">
        <f t="shared" si="19"/>
        <v>7.798030997173214</v>
      </c>
      <c r="BE20" s="21">
        <v>1115</v>
      </c>
      <c r="BF20" s="23">
        <v>406.8</v>
      </c>
      <c r="BG20" s="14">
        <f t="shared" si="20"/>
        <v>36.48430493273543</v>
      </c>
      <c r="BH20" s="21">
        <v>1947.2</v>
      </c>
      <c r="BI20" s="19">
        <v>1152.4</v>
      </c>
      <c r="BJ20" s="14">
        <f t="shared" si="21"/>
        <v>59.182415776499596</v>
      </c>
      <c r="BK20" s="24">
        <v>362.5</v>
      </c>
      <c r="BL20" s="24">
        <v>900</v>
      </c>
      <c r="BM20" s="14">
        <f t="shared" si="25"/>
        <v>248.27586206896552</v>
      </c>
      <c r="BN20" s="24">
        <f t="shared" si="4"/>
        <v>362.59999999999945</v>
      </c>
      <c r="BO20" s="24">
        <f t="shared" si="5"/>
        <v>900.0999999999999</v>
      </c>
      <c r="BP20" s="14">
        <f t="shared" si="22"/>
        <v>248.23496966354145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3602.8</v>
      </c>
      <c r="D21" s="14">
        <f t="shared" si="1"/>
        <v>1850.5</v>
      </c>
      <c r="E21" s="14">
        <f t="shared" si="6"/>
        <v>51.362828910847114</v>
      </c>
      <c r="F21" s="15">
        <v>607.4</v>
      </c>
      <c r="G21" s="16">
        <v>284</v>
      </c>
      <c r="H21" s="14">
        <f t="shared" si="7"/>
        <v>46.75666776424103</v>
      </c>
      <c r="I21" s="15">
        <v>33</v>
      </c>
      <c r="J21" s="16">
        <v>19.7</v>
      </c>
      <c r="K21" s="14">
        <f t="shared" si="2"/>
        <v>59.696969696969695</v>
      </c>
      <c r="L21" s="15">
        <v>0</v>
      </c>
      <c r="M21" s="16">
        <v>0</v>
      </c>
      <c r="N21" s="14" t="e">
        <f t="shared" si="8"/>
        <v>#DIV/0!</v>
      </c>
      <c r="O21" s="15">
        <v>29</v>
      </c>
      <c r="P21" s="16">
        <v>1</v>
      </c>
      <c r="Q21" s="14">
        <f t="shared" si="9"/>
        <v>3.4482758620689653</v>
      </c>
      <c r="R21" s="15">
        <v>199.5</v>
      </c>
      <c r="S21" s="16">
        <v>20.2</v>
      </c>
      <c r="T21" s="14">
        <f t="shared" si="23"/>
        <v>10.125313283208019</v>
      </c>
      <c r="U21" s="15">
        <v>0</v>
      </c>
      <c r="V21" s="17">
        <v>0</v>
      </c>
      <c r="W21" s="14" t="e">
        <f t="shared" si="10"/>
        <v>#DIV/0!</v>
      </c>
      <c r="X21" s="29">
        <v>47.2</v>
      </c>
      <c r="Y21" s="17">
        <v>51.8</v>
      </c>
      <c r="Z21" s="14">
        <f t="shared" si="11"/>
        <v>109.7457627118644</v>
      </c>
      <c r="AA21" s="15">
        <v>5</v>
      </c>
      <c r="AB21" s="16">
        <v>4.2</v>
      </c>
      <c r="AC21" s="14">
        <f t="shared" si="12"/>
        <v>84.00000000000001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2995.4</v>
      </c>
      <c r="AK21" s="16">
        <v>1566.5</v>
      </c>
      <c r="AL21" s="14">
        <f t="shared" si="15"/>
        <v>52.296855177939506</v>
      </c>
      <c r="AM21" s="15">
        <v>1056.4</v>
      </c>
      <c r="AN21" s="16">
        <v>616.2</v>
      </c>
      <c r="AO21" s="14">
        <f t="shared" si="16"/>
        <v>58.33017796289284</v>
      </c>
      <c r="AP21" s="15">
        <v>1498</v>
      </c>
      <c r="AQ21" s="16">
        <v>873.9</v>
      </c>
      <c r="AR21" s="14">
        <f t="shared" si="24"/>
        <v>58.33778371161549</v>
      </c>
      <c r="AS21" s="27">
        <v>3813.4</v>
      </c>
      <c r="AT21" s="19">
        <v>1758.4</v>
      </c>
      <c r="AU21" s="14">
        <f t="shared" si="17"/>
        <v>46.11108197409136</v>
      </c>
      <c r="AV21" s="26">
        <v>1312.4</v>
      </c>
      <c r="AW21" s="19">
        <v>734</v>
      </c>
      <c r="AX21" s="14">
        <f t="shared" si="18"/>
        <v>55.928070710149335</v>
      </c>
      <c r="AY21" s="21">
        <v>938.7</v>
      </c>
      <c r="AZ21" s="19">
        <v>536.7</v>
      </c>
      <c r="BA21" s="14">
        <f t="shared" si="3"/>
        <v>57.17481623521892</v>
      </c>
      <c r="BB21" s="27">
        <v>628.4</v>
      </c>
      <c r="BC21" s="23">
        <v>36.3</v>
      </c>
      <c r="BD21" s="14">
        <f t="shared" si="19"/>
        <v>5.7765754296626355</v>
      </c>
      <c r="BE21" s="21">
        <v>278.7</v>
      </c>
      <c r="BF21" s="23">
        <v>121.7</v>
      </c>
      <c r="BG21" s="14">
        <f t="shared" si="20"/>
        <v>43.6670254754216</v>
      </c>
      <c r="BH21" s="21">
        <v>1520.6</v>
      </c>
      <c r="BI21" s="19">
        <v>831.7</v>
      </c>
      <c r="BJ21" s="14">
        <f t="shared" si="21"/>
        <v>54.69551492831778</v>
      </c>
      <c r="BK21" s="24">
        <v>-210.5</v>
      </c>
      <c r="BL21" s="24">
        <v>92.2</v>
      </c>
      <c r="BM21" s="14">
        <f t="shared" si="25"/>
        <v>-43.80047505938243</v>
      </c>
      <c r="BN21" s="24">
        <f t="shared" si="4"/>
        <v>-210.5999999999999</v>
      </c>
      <c r="BO21" s="24">
        <f t="shared" si="5"/>
        <v>92.09999999999991</v>
      </c>
      <c r="BP21" s="14">
        <f t="shared" si="22"/>
        <v>-43.73219373219371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4911.7</v>
      </c>
      <c r="D22" s="14">
        <f t="shared" si="1"/>
        <v>2208.5</v>
      </c>
      <c r="E22" s="14">
        <f t="shared" si="6"/>
        <v>44.964065394873465</v>
      </c>
      <c r="F22" s="15">
        <v>1017.4</v>
      </c>
      <c r="G22" s="16">
        <v>363.2</v>
      </c>
      <c r="H22" s="14">
        <f t="shared" si="7"/>
        <v>35.69884018085315</v>
      </c>
      <c r="I22" s="15">
        <v>36</v>
      </c>
      <c r="J22" s="16">
        <v>17.3</v>
      </c>
      <c r="K22" s="14">
        <f t="shared" si="2"/>
        <v>48.05555555555556</v>
      </c>
      <c r="L22" s="15">
        <v>15</v>
      </c>
      <c r="M22" s="16">
        <v>2.7</v>
      </c>
      <c r="N22" s="14">
        <f t="shared" si="8"/>
        <v>18.000000000000004</v>
      </c>
      <c r="O22" s="15">
        <v>75</v>
      </c>
      <c r="P22" s="16">
        <v>4.4</v>
      </c>
      <c r="Q22" s="14">
        <f t="shared" si="9"/>
        <v>5.866666666666667</v>
      </c>
      <c r="R22" s="15">
        <v>368.4</v>
      </c>
      <c r="S22" s="16">
        <v>32.2</v>
      </c>
      <c r="T22" s="14">
        <f t="shared" si="23"/>
        <v>8.740499457111836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58</v>
      </c>
      <c r="Z22" s="14">
        <f t="shared" si="11"/>
        <v>72.5</v>
      </c>
      <c r="AA22" s="15">
        <v>12</v>
      </c>
      <c r="AB22" s="16">
        <v>4.9</v>
      </c>
      <c r="AC22" s="14">
        <f t="shared" si="12"/>
        <v>40.833333333333336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3894.3</v>
      </c>
      <c r="AK22" s="16">
        <v>1845.3</v>
      </c>
      <c r="AL22" s="14">
        <f t="shared" si="15"/>
        <v>47.384639087897696</v>
      </c>
      <c r="AM22" s="15">
        <v>1761.6</v>
      </c>
      <c r="AN22" s="16">
        <v>1027.6</v>
      </c>
      <c r="AO22" s="14">
        <f t="shared" si="16"/>
        <v>58.33333333333333</v>
      </c>
      <c r="AP22" s="15">
        <v>395.8</v>
      </c>
      <c r="AQ22" s="16">
        <v>230.9</v>
      </c>
      <c r="AR22" s="14">
        <f t="shared" si="24"/>
        <v>58.337544214249625</v>
      </c>
      <c r="AS22" s="27">
        <v>5002.1</v>
      </c>
      <c r="AT22" s="19">
        <v>2147.7</v>
      </c>
      <c r="AU22" s="14">
        <f t="shared" si="17"/>
        <v>42.935966893904556</v>
      </c>
      <c r="AV22" s="26">
        <v>1473.4</v>
      </c>
      <c r="AW22" s="19">
        <v>884.7</v>
      </c>
      <c r="AX22" s="14">
        <f t="shared" si="18"/>
        <v>60.044794353196686</v>
      </c>
      <c r="AY22" s="21">
        <v>1172.8</v>
      </c>
      <c r="AZ22" s="19">
        <v>705.2</v>
      </c>
      <c r="BA22" s="14">
        <f t="shared" si="3"/>
        <v>60.12960436562075</v>
      </c>
      <c r="BB22" s="27">
        <v>858.5</v>
      </c>
      <c r="BC22" s="23">
        <v>256</v>
      </c>
      <c r="BD22" s="14">
        <f t="shared" si="19"/>
        <v>29.819452533488644</v>
      </c>
      <c r="BE22" s="21">
        <v>460.9</v>
      </c>
      <c r="BF22" s="23">
        <v>395.4</v>
      </c>
      <c r="BG22" s="14">
        <f t="shared" si="20"/>
        <v>85.78867433282707</v>
      </c>
      <c r="BH22" s="21">
        <v>2073.7</v>
      </c>
      <c r="BI22" s="19">
        <v>509.7</v>
      </c>
      <c r="BJ22" s="14">
        <f t="shared" si="21"/>
        <v>24.579254472681683</v>
      </c>
      <c r="BK22" s="24">
        <v>-90.3</v>
      </c>
      <c r="BL22" s="24">
        <v>60.8</v>
      </c>
      <c r="BM22" s="14">
        <f t="shared" si="25"/>
        <v>-67.33111849390919</v>
      </c>
      <c r="BN22" s="24">
        <f t="shared" si="4"/>
        <v>-90.40000000000055</v>
      </c>
      <c r="BO22" s="24">
        <f t="shared" si="5"/>
        <v>60.80000000000018</v>
      </c>
      <c r="BP22" s="14">
        <f t="shared" si="22"/>
        <v>-67.25663716814138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3433.1000000000004</v>
      </c>
      <c r="D23" s="14">
        <f t="shared" si="1"/>
        <v>1659</v>
      </c>
      <c r="E23" s="14">
        <f t="shared" si="6"/>
        <v>48.323672482595896</v>
      </c>
      <c r="F23" s="15">
        <v>1022.3</v>
      </c>
      <c r="G23" s="16">
        <v>346.4</v>
      </c>
      <c r="H23" s="14">
        <f t="shared" si="7"/>
        <v>33.884378362515896</v>
      </c>
      <c r="I23" s="15">
        <v>30</v>
      </c>
      <c r="J23" s="16">
        <v>17.3</v>
      </c>
      <c r="K23" s="14">
        <f t="shared" si="2"/>
        <v>57.666666666666664</v>
      </c>
      <c r="L23" s="15">
        <v>20</v>
      </c>
      <c r="M23" s="16">
        <v>24.8</v>
      </c>
      <c r="N23" s="14">
        <f t="shared" si="8"/>
        <v>124</v>
      </c>
      <c r="O23" s="15">
        <v>47</v>
      </c>
      <c r="P23" s="16">
        <v>1.7</v>
      </c>
      <c r="Q23" s="14">
        <f t="shared" si="9"/>
        <v>3.6170212765957444</v>
      </c>
      <c r="R23" s="15">
        <v>310</v>
      </c>
      <c r="S23" s="16">
        <v>24.6</v>
      </c>
      <c r="T23" s="14">
        <f t="shared" si="23"/>
        <v>7.935483870967743</v>
      </c>
      <c r="U23" s="15">
        <v>0</v>
      </c>
      <c r="V23" s="17">
        <v>0</v>
      </c>
      <c r="W23" s="14" t="e">
        <f t="shared" si="10"/>
        <v>#DIV/0!</v>
      </c>
      <c r="X23" s="29">
        <v>334</v>
      </c>
      <c r="Y23" s="17">
        <v>89.4</v>
      </c>
      <c r="Z23" s="14">
        <f t="shared" si="11"/>
        <v>26.766467065868266</v>
      </c>
      <c r="AA23" s="15">
        <v>3</v>
      </c>
      <c r="AB23" s="16">
        <v>9</v>
      </c>
      <c r="AC23" s="14">
        <f t="shared" si="12"/>
        <v>300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2410.8</v>
      </c>
      <c r="AK23" s="16">
        <v>1312.6</v>
      </c>
      <c r="AL23" s="14">
        <f t="shared" si="15"/>
        <v>54.44665671146507</v>
      </c>
      <c r="AM23" s="15">
        <v>1278.7</v>
      </c>
      <c r="AN23" s="16">
        <v>745.9</v>
      </c>
      <c r="AO23" s="14">
        <f t="shared" si="16"/>
        <v>58.33268162978024</v>
      </c>
      <c r="AP23" s="15">
        <v>539.4</v>
      </c>
      <c r="AQ23" s="16">
        <v>314.7</v>
      </c>
      <c r="AR23" s="14">
        <f t="shared" si="24"/>
        <v>58.342602892102335</v>
      </c>
      <c r="AS23" s="27">
        <v>3364.4</v>
      </c>
      <c r="AT23" s="19">
        <v>1517.6</v>
      </c>
      <c r="AU23" s="14">
        <f t="shared" si="17"/>
        <v>45.107597194150514</v>
      </c>
      <c r="AV23" s="26">
        <v>1276.7</v>
      </c>
      <c r="AW23" s="19">
        <v>614.5</v>
      </c>
      <c r="AX23" s="14">
        <f t="shared" si="18"/>
        <v>48.13190256129082</v>
      </c>
      <c r="AY23" s="21">
        <v>902.6</v>
      </c>
      <c r="AZ23" s="19">
        <v>469.4</v>
      </c>
      <c r="BA23" s="14">
        <f t="shared" si="3"/>
        <v>52.005317970308</v>
      </c>
      <c r="BB23" s="27">
        <v>583.2</v>
      </c>
      <c r="BC23" s="23">
        <v>224.1</v>
      </c>
      <c r="BD23" s="14">
        <f t="shared" si="19"/>
        <v>38.425925925925924</v>
      </c>
      <c r="BE23" s="21">
        <v>221.4</v>
      </c>
      <c r="BF23" s="23">
        <v>73.8</v>
      </c>
      <c r="BG23" s="14">
        <f t="shared" si="20"/>
        <v>33.33333333333333</v>
      </c>
      <c r="BH23" s="21">
        <v>1209.8</v>
      </c>
      <c r="BI23" s="19">
        <v>563</v>
      </c>
      <c r="BJ23" s="14">
        <f t="shared" si="21"/>
        <v>46.53661762274756</v>
      </c>
      <c r="BK23" s="24">
        <v>68.7</v>
      </c>
      <c r="BL23" s="24">
        <v>141.4</v>
      </c>
      <c r="BM23" s="14">
        <f t="shared" si="25"/>
        <v>205.82241630276565</v>
      </c>
      <c r="BN23" s="24">
        <f t="shared" si="4"/>
        <v>68.70000000000027</v>
      </c>
      <c r="BO23" s="24">
        <f t="shared" si="5"/>
        <v>141.4000000000001</v>
      </c>
      <c r="BP23" s="14">
        <f t="shared" si="22"/>
        <v>205.82241630276496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3475.8</v>
      </c>
      <c r="D24" s="14">
        <f t="shared" si="1"/>
        <v>2043.4</v>
      </c>
      <c r="E24" s="14">
        <f t="shared" si="6"/>
        <v>58.7893434604983</v>
      </c>
      <c r="F24" s="15">
        <v>922.4</v>
      </c>
      <c r="G24" s="16">
        <v>273.2</v>
      </c>
      <c r="H24" s="14">
        <f t="shared" si="7"/>
        <v>29.61838681699913</v>
      </c>
      <c r="I24" s="15">
        <v>80</v>
      </c>
      <c r="J24" s="16">
        <v>45.2</v>
      </c>
      <c r="K24" s="14">
        <f t="shared" si="2"/>
        <v>56.50000000000001</v>
      </c>
      <c r="L24" s="15">
        <v>47</v>
      </c>
      <c r="M24" s="16">
        <v>37.1</v>
      </c>
      <c r="N24" s="14">
        <f t="shared" si="8"/>
        <v>78.93617021276597</v>
      </c>
      <c r="O24" s="15">
        <v>52</v>
      </c>
      <c r="P24" s="16">
        <v>5.4</v>
      </c>
      <c r="Q24" s="14">
        <f t="shared" si="9"/>
        <v>10.384615384615385</v>
      </c>
      <c r="R24" s="15">
        <v>300</v>
      </c>
      <c r="S24" s="16">
        <v>29.8</v>
      </c>
      <c r="T24" s="14">
        <f t="shared" si="23"/>
        <v>9.933333333333334</v>
      </c>
      <c r="U24" s="15">
        <v>0</v>
      </c>
      <c r="V24" s="17">
        <v>0</v>
      </c>
      <c r="W24" s="14" t="e">
        <f t="shared" si="10"/>
        <v>#DIV/0!</v>
      </c>
      <c r="X24" s="29">
        <v>56</v>
      </c>
      <c r="Y24" s="17">
        <v>34.8</v>
      </c>
      <c r="Z24" s="14">
        <f t="shared" si="11"/>
        <v>62.14285714285713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10</v>
      </c>
      <c r="AH24" s="14">
        <v>12.5</v>
      </c>
      <c r="AI24" s="14">
        <f t="shared" si="14"/>
        <v>125</v>
      </c>
      <c r="AJ24" s="15">
        <v>2553.4</v>
      </c>
      <c r="AK24" s="16">
        <v>1770.2</v>
      </c>
      <c r="AL24" s="14">
        <f t="shared" si="15"/>
        <v>69.32717161431816</v>
      </c>
      <c r="AM24" s="15">
        <v>1062.1</v>
      </c>
      <c r="AN24" s="16">
        <v>619.6</v>
      </c>
      <c r="AO24" s="14">
        <f t="shared" si="16"/>
        <v>58.33725637887205</v>
      </c>
      <c r="AP24" s="15">
        <v>682.9</v>
      </c>
      <c r="AQ24" s="16">
        <v>455.3</v>
      </c>
      <c r="AR24" s="14">
        <f t="shared" si="24"/>
        <v>66.67154781080686</v>
      </c>
      <c r="AS24" s="27">
        <v>3520.6</v>
      </c>
      <c r="AT24" s="19">
        <v>1946.5</v>
      </c>
      <c r="AU24" s="14">
        <f t="shared" si="17"/>
        <v>55.28887121513378</v>
      </c>
      <c r="AV24" s="26">
        <v>1097.2</v>
      </c>
      <c r="AW24" s="19">
        <v>568.7</v>
      </c>
      <c r="AX24" s="14">
        <f t="shared" si="18"/>
        <v>51.83193583667518</v>
      </c>
      <c r="AY24" s="21">
        <v>871.3</v>
      </c>
      <c r="AZ24" s="19">
        <v>438</v>
      </c>
      <c r="BA24" s="14">
        <f t="shared" si="3"/>
        <v>50.2697119247102</v>
      </c>
      <c r="BB24" s="27">
        <v>1135.1</v>
      </c>
      <c r="BC24" s="23">
        <v>786.2</v>
      </c>
      <c r="BD24" s="14">
        <f t="shared" si="19"/>
        <v>69.26262003347723</v>
      </c>
      <c r="BE24" s="21">
        <v>152</v>
      </c>
      <c r="BF24" s="23">
        <v>33.1</v>
      </c>
      <c r="BG24" s="14">
        <f t="shared" si="20"/>
        <v>21.776315789473685</v>
      </c>
      <c r="BH24" s="21">
        <v>1061</v>
      </c>
      <c r="BI24" s="19">
        <v>522.1</v>
      </c>
      <c r="BJ24" s="14">
        <f t="shared" si="21"/>
        <v>49.20829406220547</v>
      </c>
      <c r="BK24" s="24">
        <v>-44.9</v>
      </c>
      <c r="BL24" s="24">
        <v>96.9</v>
      </c>
      <c r="BM24" s="14">
        <f t="shared" si="25"/>
        <v>-215.8129175946548</v>
      </c>
      <c r="BN24" s="24">
        <f t="shared" si="4"/>
        <v>-44.79999999999973</v>
      </c>
      <c r="BO24" s="24">
        <f t="shared" si="5"/>
        <v>96.90000000000009</v>
      </c>
      <c r="BP24" s="14">
        <f t="shared" si="22"/>
        <v>-216.2946428571444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2642.2</v>
      </c>
      <c r="D25" s="14">
        <f t="shared" si="1"/>
        <v>1201.8</v>
      </c>
      <c r="E25" s="14">
        <f t="shared" si="6"/>
        <v>45.48482325334948</v>
      </c>
      <c r="F25" s="15">
        <v>715.7</v>
      </c>
      <c r="G25" s="16">
        <v>373.2</v>
      </c>
      <c r="H25" s="14">
        <f t="shared" si="7"/>
        <v>52.14475338829118</v>
      </c>
      <c r="I25" s="15">
        <v>84.5</v>
      </c>
      <c r="J25" s="16">
        <v>46.6</v>
      </c>
      <c r="K25" s="14">
        <f t="shared" si="2"/>
        <v>55.14792899408284</v>
      </c>
      <c r="L25" s="15">
        <v>150</v>
      </c>
      <c r="M25" s="16">
        <v>177.2</v>
      </c>
      <c r="N25" s="14">
        <f t="shared" si="8"/>
        <v>118.13333333333334</v>
      </c>
      <c r="O25" s="15">
        <v>40</v>
      </c>
      <c r="P25" s="16">
        <v>0.9</v>
      </c>
      <c r="Q25" s="14">
        <f t="shared" si="9"/>
        <v>2.25</v>
      </c>
      <c r="R25" s="15">
        <v>238</v>
      </c>
      <c r="S25" s="16">
        <v>11.5</v>
      </c>
      <c r="T25" s="14">
        <f t="shared" si="23"/>
        <v>4.831932773109244</v>
      </c>
      <c r="U25" s="15">
        <v>0</v>
      </c>
      <c r="V25" s="17">
        <v>0</v>
      </c>
      <c r="W25" s="14" t="e">
        <f t="shared" si="10"/>
        <v>#DIV/0!</v>
      </c>
      <c r="X25" s="29">
        <v>20</v>
      </c>
      <c r="Y25" s="17">
        <v>24.2</v>
      </c>
      <c r="Z25" s="14">
        <f t="shared" si="11"/>
        <v>121</v>
      </c>
      <c r="AA25" s="15">
        <v>2</v>
      </c>
      <c r="AB25" s="16">
        <v>0</v>
      </c>
      <c r="AC25" s="14">
        <f t="shared" si="12"/>
        <v>0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1926.5</v>
      </c>
      <c r="AK25" s="16">
        <v>828.6</v>
      </c>
      <c r="AL25" s="14">
        <f t="shared" si="15"/>
        <v>43.010641058915134</v>
      </c>
      <c r="AM25" s="15">
        <v>660.2</v>
      </c>
      <c r="AN25" s="16">
        <v>385.1</v>
      </c>
      <c r="AO25" s="14">
        <f>AN25/AM25*100</f>
        <v>58.330808845804306</v>
      </c>
      <c r="AP25" s="15">
        <v>451.2</v>
      </c>
      <c r="AQ25" s="16">
        <v>263.2</v>
      </c>
      <c r="AR25" s="14">
        <f t="shared" si="24"/>
        <v>58.333333333333336</v>
      </c>
      <c r="AS25" s="27">
        <v>2654.3</v>
      </c>
      <c r="AT25" s="19">
        <v>989.2</v>
      </c>
      <c r="AU25" s="14">
        <f t="shared" si="17"/>
        <v>37.267829559582566</v>
      </c>
      <c r="AV25" s="26">
        <v>1138</v>
      </c>
      <c r="AW25" s="19">
        <v>557.5</v>
      </c>
      <c r="AX25" s="14">
        <f t="shared" si="18"/>
        <v>48.98945518453427</v>
      </c>
      <c r="AY25" s="21">
        <v>857.2</v>
      </c>
      <c r="AZ25" s="19">
        <v>470.8</v>
      </c>
      <c r="BA25" s="14">
        <f t="shared" si="3"/>
        <v>54.92300513299113</v>
      </c>
      <c r="BB25" s="27">
        <v>360.3</v>
      </c>
      <c r="BC25" s="23">
        <v>119.5</v>
      </c>
      <c r="BD25" s="14">
        <f t="shared" si="19"/>
        <v>33.16680543991119</v>
      </c>
      <c r="BE25" s="21">
        <v>146</v>
      </c>
      <c r="BF25" s="23">
        <v>34.7</v>
      </c>
      <c r="BG25" s="14">
        <f t="shared" si="20"/>
        <v>23.767123287671236</v>
      </c>
      <c r="BH25" s="21">
        <v>936.7</v>
      </c>
      <c r="BI25" s="19">
        <v>235.3</v>
      </c>
      <c r="BJ25" s="14">
        <f t="shared" si="21"/>
        <v>25.120102487455963</v>
      </c>
      <c r="BK25" s="24">
        <v>-12.1</v>
      </c>
      <c r="BL25" s="24">
        <v>212.6</v>
      </c>
      <c r="BM25" s="14">
        <f t="shared" si="25"/>
        <v>-1757.0247933884295</v>
      </c>
      <c r="BN25" s="24">
        <f t="shared" si="4"/>
        <v>-12.100000000000364</v>
      </c>
      <c r="BO25" s="24">
        <f t="shared" si="5"/>
        <v>212.5999999999999</v>
      </c>
      <c r="BP25" s="14">
        <f t="shared" si="22"/>
        <v>-1757.0247933883763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4318.1</v>
      </c>
      <c r="D26" s="14">
        <f t="shared" si="1"/>
        <v>1881.3000000000002</v>
      </c>
      <c r="E26" s="14">
        <f t="shared" si="6"/>
        <v>43.567772863064775</v>
      </c>
      <c r="F26" s="15">
        <v>818.8</v>
      </c>
      <c r="G26" s="16">
        <v>338.1</v>
      </c>
      <c r="H26" s="14">
        <f t="shared" si="7"/>
        <v>41.29213483146068</v>
      </c>
      <c r="I26" s="15">
        <v>38</v>
      </c>
      <c r="J26" s="16">
        <v>15.4</v>
      </c>
      <c r="K26" s="14">
        <f t="shared" si="2"/>
        <v>40.526315789473685</v>
      </c>
      <c r="L26" s="15">
        <v>1</v>
      </c>
      <c r="M26" s="16">
        <v>3.7</v>
      </c>
      <c r="N26" s="14">
        <f t="shared" si="8"/>
        <v>370</v>
      </c>
      <c r="O26" s="15">
        <v>90</v>
      </c>
      <c r="P26" s="16">
        <v>6.4</v>
      </c>
      <c r="Q26" s="14">
        <f t="shared" si="9"/>
        <v>7.111111111111111</v>
      </c>
      <c r="R26" s="15">
        <v>300</v>
      </c>
      <c r="S26" s="16">
        <v>40.4</v>
      </c>
      <c r="T26" s="14">
        <f t="shared" si="23"/>
        <v>13.466666666666665</v>
      </c>
      <c r="U26" s="15">
        <v>0</v>
      </c>
      <c r="V26" s="17">
        <v>0</v>
      </c>
      <c r="W26" s="14" t="e">
        <f t="shared" si="10"/>
        <v>#DIV/0!</v>
      </c>
      <c r="X26" s="29">
        <v>23</v>
      </c>
      <c r="Y26" s="17">
        <v>29.3</v>
      </c>
      <c r="Z26" s="14">
        <f t="shared" si="11"/>
        <v>127.39130434782608</v>
      </c>
      <c r="AA26" s="15">
        <v>20</v>
      </c>
      <c r="AB26" s="16">
        <v>7.1</v>
      </c>
      <c r="AC26" s="14">
        <f t="shared" si="12"/>
        <v>35.5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3499.3</v>
      </c>
      <c r="AK26" s="16">
        <v>1543.2</v>
      </c>
      <c r="AL26" s="14">
        <f t="shared" si="15"/>
        <v>44.1002486211528</v>
      </c>
      <c r="AM26" s="15">
        <v>1710.7</v>
      </c>
      <c r="AN26" s="16">
        <v>997.8</v>
      </c>
      <c r="AO26" s="14">
        <f t="shared" si="16"/>
        <v>58.32700064301163</v>
      </c>
      <c r="AP26" s="15">
        <v>626.3</v>
      </c>
      <c r="AQ26" s="16">
        <v>365.3</v>
      </c>
      <c r="AR26" s="14">
        <f t="shared" si="24"/>
        <v>58.326680504550545</v>
      </c>
      <c r="AS26" s="27">
        <v>4359</v>
      </c>
      <c r="AT26" s="19">
        <v>1699.6</v>
      </c>
      <c r="AU26" s="14">
        <f t="shared" si="17"/>
        <v>38.99059417297545</v>
      </c>
      <c r="AV26" s="26">
        <v>1221.3</v>
      </c>
      <c r="AW26" s="19">
        <v>618.5</v>
      </c>
      <c r="AX26" s="14">
        <f t="shared" si="18"/>
        <v>50.642757717186605</v>
      </c>
      <c r="AY26" s="21">
        <v>967.7</v>
      </c>
      <c r="AZ26" s="19">
        <v>491.7</v>
      </c>
      <c r="BA26" s="14">
        <f t="shared" si="3"/>
        <v>50.811201818745474</v>
      </c>
      <c r="BB26" s="27">
        <v>1084.3</v>
      </c>
      <c r="BC26" s="23">
        <v>61</v>
      </c>
      <c r="BD26" s="14">
        <f t="shared" si="19"/>
        <v>5.625749331365858</v>
      </c>
      <c r="BE26" s="21">
        <v>180.1</v>
      </c>
      <c r="BF26" s="23">
        <v>62.2</v>
      </c>
      <c r="BG26" s="14">
        <f t="shared" si="20"/>
        <v>34.53636868406441</v>
      </c>
      <c r="BH26" s="21">
        <v>1799</v>
      </c>
      <c r="BI26" s="19">
        <v>915.1</v>
      </c>
      <c r="BJ26" s="14">
        <f t="shared" si="21"/>
        <v>50.867148415786545</v>
      </c>
      <c r="BK26" s="24">
        <v>-41</v>
      </c>
      <c r="BL26" s="24">
        <v>181.7</v>
      </c>
      <c r="BM26" s="14">
        <f t="shared" si="25"/>
        <v>-443.1707317073171</v>
      </c>
      <c r="BN26" s="24">
        <f t="shared" si="4"/>
        <v>-40.899999999999636</v>
      </c>
      <c r="BO26" s="24">
        <f t="shared" si="5"/>
        <v>181.70000000000027</v>
      </c>
      <c r="BP26" s="14">
        <f t="shared" si="22"/>
        <v>-444.254278728611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5554</v>
      </c>
      <c r="D27" s="14">
        <f t="shared" si="1"/>
        <v>1872.7</v>
      </c>
      <c r="E27" s="14">
        <f t="shared" si="6"/>
        <v>33.71804105149442</v>
      </c>
      <c r="F27" s="15">
        <v>832</v>
      </c>
      <c r="G27" s="16">
        <v>333</v>
      </c>
      <c r="H27" s="14">
        <f t="shared" si="7"/>
        <v>40.02403846153847</v>
      </c>
      <c r="I27" s="15">
        <v>30</v>
      </c>
      <c r="J27" s="16">
        <v>13.8</v>
      </c>
      <c r="K27" s="14">
        <f t="shared" si="2"/>
        <v>46</v>
      </c>
      <c r="L27" s="15">
        <v>0</v>
      </c>
      <c r="M27" s="16">
        <v>0</v>
      </c>
      <c r="N27" s="14" t="e">
        <f t="shared" si="8"/>
        <v>#DIV/0!</v>
      </c>
      <c r="O27" s="15">
        <v>40</v>
      </c>
      <c r="P27" s="16">
        <v>3.3</v>
      </c>
      <c r="Q27" s="14">
        <f t="shared" si="9"/>
        <v>8.249999999999998</v>
      </c>
      <c r="R27" s="15">
        <v>280</v>
      </c>
      <c r="S27" s="16">
        <v>17.4</v>
      </c>
      <c r="T27" s="14">
        <f t="shared" si="23"/>
        <v>6.2142857142857135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14.3</v>
      </c>
      <c r="Z27" s="14">
        <f t="shared" si="11"/>
        <v>14.3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4722</v>
      </c>
      <c r="AK27" s="16">
        <v>1539.7</v>
      </c>
      <c r="AL27" s="14">
        <f t="shared" si="15"/>
        <v>32.60694620923338</v>
      </c>
      <c r="AM27" s="15">
        <v>1264.2</v>
      </c>
      <c r="AN27" s="16">
        <v>737.5</v>
      </c>
      <c r="AO27" s="14">
        <f t="shared" si="16"/>
        <v>58.33728840373359</v>
      </c>
      <c r="AP27" s="15">
        <v>787.8</v>
      </c>
      <c r="AQ27" s="16">
        <v>459.5</v>
      </c>
      <c r="AR27" s="14">
        <f t="shared" si="24"/>
        <v>58.326986544808335</v>
      </c>
      <c r="AS27" s="27">
        <v>5581.9</v>
      </c>
      <c r="AT27" s="19">
        <v>1573.6</v>
      </c>
      <c r="AU27" s="14">
        <f t="shared" si="17"/>
        <v>28.191117719772834</v>
      </c>
      <c r="AV27" s="26">
        <v>2154.6</v>
      </c>
      <c r="AW27" s="19">
        <v>774.6</v>
      </c>
      <c r="AX27" s="14">
        <f t="shared" si="18"/>
        <v>35.95098858256753</v>
      </c>
      <c r="AY27" s="21">
        <v>1639.7</v>
      </c>
      <c r="AZ27" s="19">
        <v>560.6</v>
      </c>
      <c r="BA27" s="14">
        <f t="shared" si="3"/>
        <v>34.18918094773434</v>
      </c>
      <c r="BB27" s="27">
        <v>717.3</v>
      </c>
      <c r="BC27" s="23">
        <v>120</v>
      </c>
      <c r="BD27" s="14">
        <f t="shared" si="19"/>
        <v>16.729401923881223</v>
      </c>
      <c r="BE27" s="21">
        <v>860.5</v>
      </c>
      <c r="BF27" s="23">
        <v>244.6</v>
      </c>
      <c r="BG27" s="14">
        <f t="shared" si="20"/>
        <v>28.4253341080767</v>
      </c>
      <c r="BH27" s="21">
        <v>1776.2</v>
      </c>
      <c r="BI27" s="19">
        <v>396.9</v>
      </c>
      <c r="BJ27" s="14">
        <f t="shared" si="21"/>
        <v>22.345456592726045</v>
      </c>
      <c r="BK27" s="24">
        <v>-27.9</v>
      </c>
      <c r="BL27" s="24">
        <v>299.1</v>
      </c>
      <c r="BM27" s="14">
        <f t="shared" si="25"/>
        <v>-1072.0430107526884</v>
      </c>
      <c r="BN27" s="24">
        <f t="shared" si="4"/>
        <v>-27.899999999999636</v>
      </c>
      <c r="BO27" s="24">
        <f t="shared" si="5"/>
        <v>299.10000000000014</v>
      </c>
      <c r="BP27" s="14">
        <f t="shared" si="22"/>
        <v>-1072.0430107527027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5498.7</v>
      </c>
      <c r="D28" s="14">
        <f t="shared" si="1"/>
        <v>2609.5</v>
      </c>
      <c r="E28" s="14">
        <f t="shared" si="6"/>
        <v>47.45667157691818</v>
      </c>
      <c r="F28" s="15">
        <v>1260.5</v>
      </c>
      <c r="G28" s="16">
        <v>534.9</v>
      </c>
      <c r="H28" s="14">
        <f t="shared" si="7"/>
        <v>42.43554145180484</v>
      </c>
      <c r="I28" s="15">
        <v>108</v>
      </c>
      <c r="J28" s="16">
        <v>56.1</v>
      </c>
      <c r="K28" s="14">
        <f t="shared" si="2"/>
        <v>51.94444444444445</v>
      </c>
      <c r="L28" s="15">
        <v>90</v>
      </c>
      <c r="M28" s="16">
        <v>76.9</v>
      </c>
      <c r="N28" s="14">
        <f t="shared" si="8"/>
        <v>85.44444444444446</v>
      </c>
      <c r="O28" s="15">
        <v>55</v>
      </c>
      <c r="P28" s="16">
        <v>4.2</v>
      </c>
      <c r="Q28" s="14">
        <f t="shared" si="9"/>
        <v>7.636363636363637</v>
      </c>
      <c r="R28" s="15">
        <v>385</v>
      </c>
      <c r="S28" s="16">
        <v>6.7</v>
      </c>
      <c r="T28" s="14">
        <f t="shared" si="23"/>
        <v>1.7402597402597402</v>
      </c>
      <c r="U28" s="15">
        <v>0</v>
      </c>
      <c r="V28" s="17">
        <v>0</v>
      </c>
      <c r="W28" s="14" t="e">
        <f t="shared" si="10"/>
        <v>#DIV/0!</v>
      </c>
      <c r="X28" s="29">
        <v>25</v>
      </c>
      <c r="Y28" s="17">
        <v>33.1</v>
      </c>
      <c r="Z28" s="14">
        <f t="shared" si="11"/>
        <v>132.4</v>
      </c>
      <c r="AA28" s="15">
        <v>193</v>
      </c>
      <c r="AB28" s="16">
        <v>100</v>
      </c>
      <c r="AC28" s="14">
        <f t="shared" si="12"/>
        <v>51.813471502590666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4238.2</v>
      </c>
      <c r="AK28" s="16">
        <v>2074.6</v>
      </c>
      <c r="AL28" s="14">
        <f t="shared" si="15"/>
        <v>48.95002595441461</v>
      </c>
      <c r="AM28" s="15">
        <v>1392.5</v>
      </c>
      <c r="AN28" s="16">
        <v>812.3</v>
      </c>
      <c r="AO28" s="14">
        <f t="shared" si="16"/>
        <v>58.33393177737881</v>
      </c>
      <c r="AP28" s="15">
        <v>1587.6</v>
      </c>
      <c r="AQ28" s="16">
        <v>926.1</v>
      </c>
      <c r="AR28" s="14">
        <f t="shared" si="24"/>
        <v>58.333333333333336</v>
      </c>
      <c r="AS28" s="27">
        <v>5576.8</v>
      </c>
      <c r="AT28" s="19">
        <v>2219.3</v>
      </c>
      <c r="AU28" s="14">
        <f t="shared" si="17"/>
        <v>39.795223066991824</v>
      </c>
      <c r="AV28" s="26">
        <v>1472.3</v>
      </c>
      <c r="AW28" s="19">
        <v>846.9</v>
      </c>
      <c r="AX28" s="14">
        <f t="shared" si="18"/>
        <v>57.522244107858455</v>
      </c>
      <c r="AY28" s="21">
        <v>1171.8</v>
      </c>
      <c r="AZ28" s="19">
        <v>699.4</v>
      </c>
      <c r="BA28" s="14">
        <f t="shared" si="3"/>
        <v>59.685953234340325</v>
      </c>
      <c r="BB28" s="27">
        <v>745.6</v>
      </c>
      <c r="BC28" s="23">
        <v>55.8</v>
      </c>
      <c r="BD28" s="14">
        <f t="shared" si="19"/>
        <v>7.483905579399142</v>
      </c>
      <c r="BE28" s="21">
        <v>1318.4</v>
      </c>
      <c r="BF28" s="23">
        <v>94.1</v>
      </c>
      <c r="BG28" s="14">
        <f t="shared" si="20"/>
        <v>7.137439320388348</v>
      </c>
      <c r="BH28" s="21">
        <v>1824.2</v>
      </c>
      <c r="BI28" s="19">
        <v>1038.1</v>
      </c>
      <c r="BJ28" s="14">
        <f t="shared" si="21"/>
        <v>56.90713737528779</v>
      </c>
      <c r="BK28" s="24">
        <v>-78</v>
      </c>
      <c r="BL28" s="24">
        <v>390.2</v>
      </c>
      <c r="BM28" s="14">
        <f t="shared" si="25"/>
        <v>-500.2564102564103</v>
      </c>
      <c r="BN28" s="24">
        <f t="shared" si="4"/>
        <v>-78.10000000000036</v>
      </c>
      <c r="BO28" s="24">
        <f t="shared" si="5"/>
        <v>390.1999999999998</v>
      </c>
      <c r="BP28" s="14">
        <f t="shared" si="22"/>
        <v>-499.6158770806632</v>
      </c>
      <c r="BQ28" s="6"/>
      <c r="BR28" s="25"/>
    </row>
    <row r="29" spans="1:70" ht="14.25" customHeight="1">
      <c r="A29" s="39" t="s">
        <v>17</v>
      </c>
      <c r="B29" s="40"/>
      <c r="C29" s="14">
        <f>SUM(C10:C28)</f>
        <v>117932.70000000001</v>
      </c>
      <c r="D29" s="14">
        <f>SUM(D10:D28)</f>
        <v>53222.9</v>
      </c>
      <c r="E29" s="30">
        <f>D29/C29*100</f>
        <v>45.12989187901235</v>
      </c>
      <c r="F29" s="30">
        <f>SUM(F10:F28)</f>
        <v>55348.80000000001</v>
      </c>
      <c r="G29" s="30">
        <f>SUM(G10:G28)</f>
        <v>25050.700000000004</v>
      </c>
      <c r="H29" s="30">
        <f>G29/F29*100</f>
        <v>45.259698493914954</v>
      </c>
      <c r="I29" s="30">
        <f>SUM(I10:I28)</f>
        <v>20265</v>
      </c>
      <c r="J29" s="30">
        <f>SUM(J10:J28)</f>
        <v>11292.499999999998</v>
      </c>
      <c r="K29" s="14">
        <f t="shared" si="2"/>
        <v>55.724154946952865</v>
      </c>
      <c r="L29" s="30">
        <f>SUM(L10:L28)</f>
        <v>581</v>
      </c>
      <c r="M29" s="30">
        <f>SUM(M10:M28)</f>
        <v>540.9</v>
      </c>
      <c r="N29" s="30">
        <f>M29/L29*100</f>
        <v>93.09810671256454</v>
      </c>
      <c r="O29" s="30">
        <f>SUM(O10:O28)</f>
        <v>3920</v>
      </c>
      <c r="P29" s="30">
        <f>SUM(P10:P28)</f>
        <v>494.8999999999998</v>
      </c>
      <c r="Q29" s="30">
        <f>P29/O29*100</f>
        <v>12.624999999999995</v>
      </c>
      <c r="R29" s="30">
        <f>SUM(R10:R28)</f>
        <v>14808</v>
      </c>
      <c r="S29" s="30">
        <f>SUM(S10:S28)</f>
        <v>4625.799999999999</v>
      </c>
      <c r="T29" s="30">
        <f>S29/R29*100</f>
        <v>31.238519719070766</v>
      </c>
      <c r="U29" s="30">
        <f>SUM(U10:U28)</f>
        <v>1500</v>
      </c>
      <c r="V29" s="30">
        <f>SUM(V10:V28)</f>
        <v>850.1</v>
      </c>
      <c r="W29" s="30">
        <f>V29/U29*100</f>
        <v>56.67333333333333</v>
      </c>
      <c r="X29" s="30">
        <f>SUM(X10:X28)</f>
        <v>2229.2</v>
      </c>
      <c r="Y29" s="30">
        <f>SUM(Y10:Y28)</f>
        <v>804.0999999999999</v>
      </c>
      <c r="Z29" s="30">
        <f>Y29/X29*100</f>
        <v>36.0712363179616</v>
      </c>
      <c r="AA29" s="30">
        <f>SUM(AA10:AA28)</f>
        <v>614</v>
      </c>
      <c r="AB29" s="30">
        <f>SUM(AB10:AB28)</f>
        <v>392.5</v>
      </c>
      <c r="AC29" s="30">
        <f>AB29/AA29*100</f>
        <v>63.92508143322475</v>
      </c>
      <c r="AD29" s="30">
        <f>SUM(AD10:AD28)</f>
        <v>0</v>
      </c>
      <c r="AE29" s="30">
        <f>SUM(AE10:AE28)</f>
        <v>0</v>
      </c>
      <c r="AF29" s="14" t="e">
        <f t="shared" si="13"/>
        <v>#DIV/0!</v>
      </c>
      <c r="AG29" s="30">
        <f>SUM(AG10:AG28)</f>
        <v>520</v>
      </c>
      <c r="AH29" s="30">
        <f>SUM(AH10:AH28)</f>
        <v>255.6</v>
      </c>
      <c r="AI29" s="14">
        <f t="shared" si="14"/>
        <v>49.15384615384615</v>
      </c>
      <c r="AJ29" s="30">
        <f>SUM(AJ10:AJ28)</f>
        <v>62583.90000000001</v>
      </c>
      <c r="AK29" s="30">
        <f>SUM(AK10:AK28)</f>
        <v>28172.199999999997</v>
      </c>
      <c r="AL29" s="30">
        <f>AK29/AJ29*100</f>
        <v>45.015091740847076</v>
      </c>
      <c r="AM29" s="30">
        <f>SUM(AM10:AM28)</f>
        <v>27049.2</v>
      </c>
      <c r="AN29" s="30">
        <f>SUM(AN10:AN28)</f>
        <v>15778.7</v>
      </c>
      <c r="AO29" s="30">
        <f>AN29/AM29*100</f>
        <v>58.333333333333336</v>
      </c>
      <c r="AP29" s="30">
        <f>SUM(AP10:AP28)</f>
        <v>10556.6</v>
      </c>
      <c r="AQ29" s="30">
        <f>SUM(AQ10:AQ28)</f>
        <v>6214.900000000001</v>
      </c>
      <c r="AR29" s="30">
        <f>AQ29/AP29*100</f>
        <v>58.87217475323495</v>
      </c>
      <c r="AS29" s="30">
        <f>SUM(AS10:AS28)</f>
        <v>121370.2</v>
      </c>
      <c r="AT29" s="30">
        <f>SUM(AT10:AT28)</f>
        <v>47463.29999999999</v>
      </c>
      <c r="AU29" s="30">
        <f>(AT29/AS29)*100</f>
        <v>39.10622212042164</v>
      </c>
      <c r="AV29" s="30">
        <f>SUM(AV10:AV28)</f>
        <v>31700.100000000002</v>
      </c>
      <c r="AW29" s="30">
        <f>SUM(AW10:AW28)</f>
        <v>16024.500000000002</v>
      </c>
      <c r="AX29" s="30">
        <f>AW29/AV29*100</f>
        <v>50.550313721407825</v>
      </c>
      <c r="AY29" s="30">
        <f>SUM(AY10:AY28)</f>
        <v>25154.7</v>
      </c>
      <c r="AZ29" s="30">
        <f>SUM(AZ10:AZ28)</f>
        <v>13029.500000000002</v>
      </c>
      <c r="BA29" s="30">
        <f t="shared" si="3"/>
        <v>51.797477211018226</v>
      </c>
      <c r="BB29" s="30">
        <f>SUM(BB10:BB28)</f>
        <v>30078.600000000002</v>
      </c>
      <c r="BC29" s="30">
        <f>SUM(BC10:BC28)</f>
        <v>7819.500000000001</v>
      </c>
      <c r="BD29" s="30">
        <f>BC29/BB29*100</f>
        <v>25.996888153039038</v>
      </c>
      <c r="BE29" s="30">
        <f>SUM(BE10:BE28)</f>
        <v>22713.200000000004</v>
      </c>
      <c r="BF29" s="30">
        <f>SUM(BF10:BF28)</f>
        <v>6436.700000000001</v>
      </c>
      <c r="BG29" s="30">
        <f>BF29/BE29*100</f>
        <v>28.339027525844003</v>
      </c>
      <c r="BH29" s="30">
        <f>SUM(BH10:BH28)</f>
        <v>31744.3</v>
      </c>
      <c r="BI29" s="30">
        <f>SUM(BI10:BI28)</f>
        <v>15410.600000000002</v>
      </c>
      <c r="BJ29" s="30">
        <f>BI29/BH29*100</f>
        <v>48.54603818638307</v>
      </c>
      <c r="BK29" s="30">
        <f>SUM(BK10:BK28)</f>
        <v>-3437.5000000000005</v>
      </c>
      <c r="BL29" s="30">
        <f>SUM(BL10:BL28)</f>
        <v>5759.599999999999</v>
      </c>
      <c r="BM29" s="30">
        <f>BL29/BK29*100</f>
        <v>-167.55199999999996</v>
      </c>
      <c r="BN29" s="30">
        <f>SUM(BN10:BN28)</f>
        <v>-3437.4999999999973</v>
      </c>
      <c r="BO29" s="30">
        <f>SUM(BO10:BO28)</f>
        <v>5759.600000000003</v>
      </c>
      <c r="BP29" s="30">
        <f>BO29/BN29*100</f>
        <v>-167.55200000000022</v>
      </c>
      <c r="BQ29" s="6"/>
      <c r="BR29" s="25"/>
    </row>
    <row r="30" spans="3:68" ht="15.75" hidden="1">
      <c r="C30" s="31">
        <f aca="true" t="shared" si="26" ref="C30:AC30">C29-C20</f>
        <v>110787.00000000001</v>
      </c>
      <c r="D30" s="31">
        <f t="shared" si="26"/>
        <v>49175.4</v>
      </c>
      <c r="E30" s="31">
        <f t="shared" si="26"/>
        <v>-11.512564423379303</v>
      </c>
      <c r="F30" s="31">
        <f t="shared" si="26"/>
        <v>52341.60000000001</v>
      </c>
      <c r="G30" s="31">
        <f t="shared" si="26"/>
        <v>23518.300000000003</v>
      </c>
      <c r="H30" s="31">
        <f t="shared" si="26"/>
        <v>-5.698003022445789</v>
      </c>
      <c r="I30" s="31">
        <f t="shared" si="26"/>
        <v>19930</v>
      </c>
      <c r="J30" s="31">
        <f t="shared" si="26"/>
        <v>11073.699999999999</v>
      </c>
      <c r="K30" s="31">
        <f t="shared" si="26"/>
        <v>-9.589277888868025</v>
      </c>
      <c r="L30" s="31">
        <f t="shared" si="26"/>
        <v>567</v>
      </c>
      <c r="M30" s="31">
        <f t="shared" si="26"/>
        <v>528.6</v>
      </c>
      <c r="N30" s="31">
        <f t="shared" si="26"/>
        <v>5.240963855421683</v>
      </c>
      <c r="O30" s="31">
        <f t="shared" si="26"/>
        <v>3600</v>
      </c>
      <c r="P30" s="31">
        <f t="shared" si="26"/>
        <v>401.29999999999984</v>
      </c>
      <c r="Q30" s="31">
        <f t="shared" si="26"/>
        <v>-16.625000000000007</v>
      </c>
      <c r="R30" s="31">
        <f t="shared" si="26"/>
        <v>13948</v>
      </c>
      <c r="S30" s="31">
        <f t="shared" si="26"/>
        <v>4310.599999999999</v>
      </c>
      <c r="T30" s="31">
        <f t="shared" si="26"/>
        <v>-5.41264307162691</v>
      </c>
      <c r="U30" s="31">
        <f t="shared" si="26"/>
        <v>1500</v>
      </c>
      <c r="V30" s="31">
        <f t="shared" si="26"/>
        <v>850.1</v>
      </c>
      <c r="W30" s="31" t="e">
        <f t="shared" si="26"/>
        <v>#DIV/0!</v>
      </c>
      <c r="X30" s="31">
        <f t="shared" si="26"/>
        <v>2049.2</v>
      </c>
      <c r="Y30" s="31">
        <f t="shared" si="26"/>
        <v>754.3999999999999</v>
      </c>
      <c r="Z30" s="31">
        <f t="shared" si="26"/>
        <v>8.460125206850485</v>
      </c>
      <c r="AA30" s="31">
        <f t="shared" si="26"/>
        <v>314</v>
      </c>
      <c r="AB30" s="31">
        <f t="shared" si="26"/>
        <v>207.7</v>
      </c>
      <c r="AC30" s="31">
        <f t="shared" si="26"/>
        <v>2.325081433224746</v>
      </c>
      <c r="AD30" s="31"/>
      <c r="AE30" s="31"/>
      <c r="AF30" s="14" t="e">
        <f t="shared" si="13"/>
        <v>#DIV/0!</v>
      </c>
      <c r="AG30" s="31">
        <f aca="true" t="shared" si="27" ref="AG30:BP30">AG29-AG20</f>
        <v>510</v>
      </c>
      <c r="AH30" s="31">
        <f t="shared" si="27"/>
        <v>247.7</v>
      </c>
      <c r="AI30" s="14">
        <f t="shared" si="14"/>
        <v>48.56862745098039</v>
      </c>
      <c r="AJ30" s="31">
        <f t="shared" si="27"/>
        <v>58445.40000000001</v>
      </c>
      <c r="AK30" s="31">
        <f t="shared" si="27"/>
        <v>25657.1</v>
      </c>
      <c r="AL30" s="31">
        <f t="shared" si="27"/>
        <v>-15.75813527377175</v>
      </c>
      <c r="AM30" s="31">
        <f t="shared" si="27"/>
        <v>24104.5</v>
      </c>
      <c r="AN30" s="31">
        <f t="shared" si="27"/>
        <v>14061</v>
      </c>
      <c r="AO30" s="31">
        <f t="shared" si="27"/>
        <v>0.0014149715307638644</v>
      </c>
      <c r="AP30" s="31">
        <f t="shared" si="27"/>
        <v>10556.6</v>
      </c>
      <c r="AQ30" s="31">
        <f t="shared" si="27"/>
        <v>6214.900000000001</v>
      </c>
      <c r="AR30" s="31" t="e">
        <f t="shared" si="27"/>
        <v>#DIV/0!</v>
      </c>
      <c r="AS30" s="31">
        <f t="shared" si="27"/>
        <v>114587.09999999999</v>
      </c>
      <c r="AT30" s="31">
        <f t="shared" si="27"/>
        <v>44315.89999999999</v>
      </c>
      <c r="AU30" s="31">
        <f t="shared" si="27"/>
        <v>-7.294391168487557</v>
      </c>
      <c r="AV30" s="31">
        <f t="shared" si="27"/>
        <v>29408.100000000002</v>
      </c>
      <c r="AW30" s="31">
        <f t="shared" si="27"/>
        <v>14840.500000000002</v>
      </c>
      <c r="AX30" s="31">
        <f t="shared" si="27"/>
        <v>-1.1076269417684372</v>
      </c>
      <c r="AY30" s="31">
        <f t="shared" si="27"/>
        <v>23425</v>
      </c>
      <c r="AZ30" s="31">
        <f t="shared" si="27"/>
        <v>12128.500000000002</v>
      </c>
      <c r="BA30" s="31">
        <f t="shared" si="27"/>
        <v>-0.2924805851313934</v>
      </c>
      <c r="BB30" s="31">
        <f t="shared" si="27"/>
        <v>29052.7</v>
      </c>
      <c r="BC30" s="31">
        <f t="shared" si="27"/>
        <v>7739.500000000001</v>
      </c>
      <c r="BD30" s="31">
        <f t="shared" si="27"/>
        <v>18.198857155865824</v>
      </c>
      <c r="BE30" s="31">
        <f t="shared" si="27"/>
        <v>21598.200000000004</v>
      </c>
      <c r="BF30" s="31">
        <f t="shared" si="27"/>
        <v>6029.900000000001</v>
      </c>
      <c r="BG30" s="31">
        <f t="shared" si="27"/>
        <v>-8.145277406891424</v>
      </c>
      <c r="BH30" s="31">
        <f t="shared" si="27"/>
        <v>29797.1</v>
      </c>
      <c r="BI30" s="31">
        <f t="shared" si="27"/>
        <v>14258.200000000003</v>
      </c>
      <c r="BJ30" s="31">
        <f t="shared" si="27"/>
        <v>-10.636377590116524</v>
      </c>
      <c r="BK30" s="31">
        <f>BK29-BK20</f>
        <v>-3800.0000000000005</v>
      </c>
      <c r="BL30" s="31">
        <f>BL29-BL20</f>
        <v>4859.599999999999</v>
      </c>
      <c r="BM30" s="31">
        <f>BM29-BM20</f>
        <v>-415.8278620689655</v>
      </c>
      <c r="BN30" s="31">
        <f t="shared" si="27"/>
        <v>-3800.0999999999967</v>
      </c>
      <c r="BO30" s="31">
        <f t="shared" si="27"/>
        <v>4859.500000000004</v>
      </c>
      <c r="BP30" s="31">
        <f t="shared" si="27"/>
        <v>-415.78696966354164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6" ht="15.75">
      <c r="AH36" s="32"/>
    </row>
  </sheetData>
  <sheetProtection/>
  <mergeCells count="32">
    <mergeCell ref="R1:T1"/>
    <mergeCell ref="C2:T2"/>
    <mergeCell ref="C4:E7"/>
    <mergeCell ref="F4:AR4"/>
    <mergeCell ref="F5:H7"/>
    <mergeCell ref="I5:AI5"/>
    <mergeCell ref="AJ5:AL7"/>
    <mergeCell ref="AM5:AR5"/>
    <mergeCell ref="AA6:AC7"/>
    <mergeCell ref="AD6:AF7"/>
    <mergeCell ref="AV4:BJ4"/>
    <mergeCell ref="AY5:BA5"/>
    <mergeCell ref="AS4:AU7"/>
    <mergeCell ref="BN4:BP7"/>
    <mergeCell ref="BE5:BG7"/>
    <mergeCell ref="BH5:BJ7"/>
    <mergeCell ref="AV5:AX7"/>
    <mergeCell ref="AY6:BA7"/>
    <mergeCell ref="BB5:BD7"/>
    <mergeCell ref="BK4:BM7"/>
    <mergeCell ref="A29:B29"/>
    <mergeCell ref="AG6:AI7"/>
    <mergeCell ref="AM6:AO7"/>
    <mergeCell ref="B4:B8"/>
    <mergeCell ref="A4:A8"/>
    <mergeCell ref="I6:K7"/>
    <mergeCell ref="L6:N7"/>
    <mergeCell ref="AP6:AR7"/>
    <mergeCell ref="O6:Q7"/>
    <mergeCell ref="R6:T7"/>
    <mergeCell ref="U6:W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2018-06-08T06:02:04Z</cp:lastPrinted>
  <dcterms:created xsi:type="dcterms:W3CDTF">2013-04-03T10:22:22Z</dcterms:created>
  <dcterms:modified xsi:type="dcterms:W3CDTF">2018-08-13T09:03:05Z</dcterms:modified>
  <cp:category/>
  <cp:version/>
  <cp:contentType/>
  <cp:contentStatus/>
</cp:coreProperties>
</file>