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<sst xmlns="http://schemas.openxmlformats.org/spreadsheetml/2006/main" count="428" uniqueCount="135">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</sst>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0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2" fillId="0" borderId="1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C4" sqref="C4:C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32" t="s">
        <v>63</v>
      </c>
      <c r="C1" s="132"/>
      <c r="D1" s="132"/>
      <c r="E1" s="132"/>
      <c r="F1" s="132"/>
      <c r="G1" s="132"/>
      <c r="H1" s="132"/>
      <c r="I1" s="132"/>
      <c r="J1" s="13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4" t="s">
        <v>0</v>
      </c>
      <c r="B4" s="125" t="s">
        <v>64</v>
      </c>
      <c r="C4" s="125" t="s">
        <v>65</v>
      </c>
      <c r="D4" s="125" t="s">
        <v>121</v>
      </c>
      <c r="E4" s="125" t="s">
        <v>122</v>
      </c>
      <c r="F4" s="125" t="s">
        <v>66</v>
      </c>
      <c r="G4" s="125" t="s">
        <v>61</v>
      </c>
      <c r="H4" s="125" t="s">
        <v>62</v>
      </c>
      <c r="I4" s="125" t="s">
        <v>2</v>
      </c>
      <c r="J4" s="128" t="s">
        <v>3</v>
      </c>
    </row>
    <row r="5" spans="1:10" ht="135" customHeight="1">
      <c r="A5" s="124"/>
      <c r="B5" s="126"/>
      <c r="C5" s="127"/>
      <c r="D5" s="127"/>
      <c r="E5" s="127"/>
      <c r="F5" s="127"/>
      <c r="G5" s="127"/>
      <c r="H5" s="126"/>
      <c r="I5" s="126"/>
      <c r="J5" s="129"/>
    </row>
    <row r="6" spans="1:10" s="10" customFormat="1" ht="51" customHeight="1">
      <c r="A6" s="124"/>
      <c r="B6" s="127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7"/>
      <c r="I6" s="127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1962.9</v>
      </c>
      <c r="D8" s="23">
        <v>328.3</v>
      </c>
      <c r="E8" s="82">
        <v>4.3</v>
      </c>
      <c r="F8" s="82">
        <f>D8+E8</f>
        <v>332.6</v>
      </c>
      <c r="G8" s="83">
        <f aca="true" t="shared" si="0" ref="G8:G31">C8/(C8+F8)*100</f>
        <v>85.51078196471357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1635.3</v>
      </c>
      <c r="D9" s="23">
        <v>280.6</v>
      </c>
      <c r="E9" s="82">
        <v>4.6</v>
      </c>
      <c r="F9" s="82">
        <f aca="true" t="shared" si="2" ref="F9:F31">D9+E9</f>
        <v>285.20000000000005</v>
      </c>
      <c r="G9" s="83">
        <f t="shared" si="0"/>
        <v>85.1497005988024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1999.4</v>
      </c>
      <c r="D10" s="23">
        <v>161.4</v>
      </c>
      <c r="E10" s="82">
        <v>3.8</v>
      </c>
      <c r="F10" s="82">
        <f t="shared" si="2"/>
        <v>165.20000000000002</v>
      </c>
      <c r="G10" s="83">
        <f t="shared" si="0"/>
        <v>92.36810496165575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1193.5</v>
      </c>
      <c r="D11" s="23">
        <v>401.9</v>
      </c>
      <c r="E11" s="82">
        <v>4.3</v>
      </c>
      <c r="F11" s="82">
        <f t="shared" si="2"/>
        <v>406.2</v>
      </c>
      <c r="G11" s="83">
        <f t="shared" si="0"/>
        <v>74.60773895105332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1198.7</v>
      </c>
      <c r="D12" s="23">
        <v>243.1</v>
      </c>
      <c r="E12" s="82">
        <v>3.6</v>
      </c>
      <c r="F12" s="82">
        <f t="shared" si="2"/>
        <v>246.7</v>
      </c>
      <c r="G12" s="83">
        <f t="shared" si="0"/>
        <v>82.9320603293206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1746.1</v>
      </c>
      <c r="D13" s="23">
        <v>139.9</v>
      </c>
      <c r="E13" s="82">
        <v>5.4</v>
      </c>
      <c r="F13" s="82">
        <f t="shared" si="2"/>
        <v>145.3</v>
      </c>
      <c r="G13" s="83">
        <f t="shared" si="0"/>
        <v>92.31785978640161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1559.2</v>
      </c>
      <c r="D14" s="23">
        <v>103.7</v>
      </c>
      <c r="E14" s="82">
        <v>4.5</v>
      </c>
      <c r="F14" s="82">
        <f t="shared" si="2"/>
        <v>108.2</v>
      </c>
      <c r="G14" s="83">
        <f t="shared" si="0"/>
        <v>93.51085522370157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922.2</v>
      </c>
      <c r="D15" s="23">
        <v>14843.3</v>
      </c>
      <c r="E15" s="82">
        <v>218.5</v>
      </c>
      <c r="F15" s="82">
        <f t="shared" si="2"/>
        <v>15061.8</v>
      </c>
      <c r="G15" s="83">
        <f t="shared" si="0"/>
        <v>5.76951951951952</v>
      </c>
      <c r="H15" s="13">
        <v>0.977</v>
      </c>
      <c r="I15" s="13">
        <v>1.2</v>
      </c>
      <c r="J15" s="13">
        <f t="shared" si="1"/>
        <v>1.1723999999999999</v>
      </c>
    </row>
    <row r="16" spans="1:10" ht="12.75">
      <c r="A16" s="81">
        <v>9</v>
      </c>
      <c r="B16" s="105" t="s">
        <v>110</v>
      </c>
      <c r="C16" s="23">
        <v>1714.2</v>
      </c>
      <c r="D16" s="23">
        <v>343.5</v>
      </c>
      <c r="E16" s="82">
        <v>5</v>
      </c>
      <c r="F16" s="82">
        <f t="shared" si="2"/>
        <v>348.5</v>
      </c>
      <c r="G16" s="83">
        <f t="shared" si="0"/>
        <v>83.10466863819266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1959.6</v>
      </c>
      <c r="D17" s="23">
        <v>228.6</v>
      </c>
      <c r="E17" s="82">
        <v>3.9</v>
      </c>
      <c r="F17" s="82">
        <f t="shared" si="2"/>
        <v>232.5</v>
      </c>
      <c r="G17" s="83">
        <f t="shared" si="0"/>
        <v>89.393732037772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2708.9</v>
      </c>
      <c r="D18" s="23">
        <v>1523.7</v>
      </c>
      <c r="E18" s="82">
        <v>11.1</v>
      </c>
      <c r="F18" s="82">
        <f t="shared" si="2"/>
        <v>1534.8</v>
      </c>
      <c r="G18" s="83">
        <f t="shared" si="0"/>
        <v>63.833447227655114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994.4</v>
      </c>
      <c r="D19" s="23">
        <v>189</v>
      </c>
      <c r="E19" s="82">
        <v>2.9</v>
      </c>
      <c r="F19" s="82">
        <f t="shared" si="2"/>
        <v>191.9</v>
      </c>
      <c r="G19" s="83">
        <f t="shared" si="0"/>
        <v>83.82365337604315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1940.1</v>
      </c>
      <c r="D20" s="23">
        <v>182.9</v>
      </c>
      <c r="E20" s="82">
        <v>1.9</v>
      </c>
      <c r="F20" s="82">
        <f t="shared" si="2"/>
        <v>184.8</v>
      </c>
      <c r="G20" s="83">
        <f t="shared" si="0"/>
        <v>91.30312014683042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1526.1</v>
      </c>
      <c r="D21" s="23">
        <v>148.2</v>
      </c>
      <c r="E21" s="82">
        <v>4.2</v>
      </c>
      <c r="F21" s="82">
        <f t="shared" si="2"/>
        <v>152.39999999999998</v>
      </c>
      <c r="G21" s="83">
        <f t="shared" si="0"/>
        <v>90.92046470062556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1016.5</v>
      </c>
      <c r="D22" s="23">
        <v>219.6</v>
      </c>
      <c r="E22" s="82">
        <v>5.1</v>
      </c>
      <c r="F22" s="82">
        <f t="shared" si="2"/>
        <v>224.7</v>
      </c>
      <c r="G22" s="83">
        <f t="shared" si="0"/>
        <v>81.89655172413792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679.5</v>
      </c>
      <c r="D23" s="23">
        <v>289.9</v>
      </c>
      <c r="E23" s="82">
        <v>2.5</v>
      </c>
      <c r="F23" s="82">
        <f t="shared" si="2"/>
        <v>292.4</v>
      </c>
      <c r="G23" s="83">
        <f t="shared" si="0"/>
        <v>69.91460026751723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1606.9</v>
      </c>
      <c r="D24" s="23">
        <v>252.9</v>
      </c>
      <c r="E24" s="82">
        <v>5</v>
      </c>
      <c r="F24" s="82">
        <f t="shared" si="2"/>
        <v>257.9</v>
      </c>
      <c r="G24" s="83">
        <f t="shared" si="0"/>
        <v>86.17009867009867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1237</v>
      </c>
      <c r="D25" s="23">
        <v>158.3</v>
      </c>
      <c r="E25" s="82">
        <v>3.2</v>
      </c>
      <c r="F25" s="82">
        <f t="shared" si="2"/>
        <v>161.5</v>
      </c>
      <c r="G25" s="83">
        <f t="shared" si="0"/>
        <v>88.45191276367537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1704.1</v>
      </c>
      <c r="D26" s="23">
        <v>453.2</v>
      </c>
      <c r="E26" s="82">
        <v>4.4</v>
      </c>
      <c r="F26" s="82">
        <f t="shared" si="2"/>
        <v>457.59999999999997</v>
      </c>
      <c r="G26" s="83">
        <f t="shared" si="0"/>
        <v>78.83147522782996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3" t="s">
        <v>40</v>
      </c>
      <c r="B32" s="123"/>
      <c r="C32" s="23">
        <f>SUM(C8:C31)</f>
        <v>29304.600000000002</v>
      </c>
      <c r="D32" s="12">
        <f>SUM(D8:D31)</f>
        <v>20492.000000000004</v>
      </c>
      <c r="E32" s="12">
        <f>SUM(E8:E31)</f>
        <v>298.19999999999993</v>
      </c>
      <c r="F32" s="12">
        <f>SUM(F8:F31)</f>
        <v>20790.200000000004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4" t="s">
        <v>6</v>
      </c>
      <c r="B3" s="130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5" t="s">
        <v>1</v>
      </c>
      <c r="I3" s="125" t="s">
        <v>2</v>
      </c>
      <c r="J3" s="6" t="s">
        <v>3</v>
      </c>
    </row>
    <row r="4" spans="1:10" s="10" customFormat="1" ht="42.75" customHeight="1">
      <c r="A4" s="124"/>
      <c r="B4" s="130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7"/>
      <c r="I4" s="127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328.3</v>
      </c>
      <c r="E6" s="82">
        <v>4.3</v>
      </c>
      <c r="F6" s="82">
        <f>D6+E6</f>
        <v>332.6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280.6</v>
      </c>
      <c r="E7" s="82">
        <v>4.6</v>
      </c>
      <c r="F7" s="82">
        <f aca="true" t="shared" si="1" ref="F7:F29">D7+E7</f>
        <v>285.20000000000005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161.4</v>
      </c>
      <c r="E8" s="82">
        <v>3.8</v>
      </c>
      <c r="F8" s="82">
        <f t="shared" si="1"/>
        <v>165.20000000000002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401.9</v>
      </c>
      <c r="E9" s="82">
        <v>4.3</v>
      </c>
      <c r="F9" s="82">
        <f t="shared" si="1"/>
        <v>406.2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243.1</v>
      </c>
      <c r="E10" s="82">
        <v>3.6</v>
      </c>
      <c r="F10" s="82">
        <f t="shared" si="1"/>
        <v>246.7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139.9</v>
      </c>
      <c r="E11" s="82">
        <v>5.4</v>
      </c>
      <c r="F11" s="82">
        <f t="shared" si="1"/>
        <v>145.3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103.7</v>
      </c>
      <c r="E12" s="82">
        <v>4.5</v>
      </c>
      <c r="F12" s="82">
        <f t="shared" si="1"/>
        <v>108.2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14843.3</v>
      </c>
      <c r="E13" s="82">
        <v>218.5</v>
      </c>
      <c r="F13" s="82">
        <f t="shared" si="1"/>
        <v>15061.8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343.5</v>
      </c>
      <c r="E14" s="82">
        <v>5</v>
      </c>
      <c r="F14" s="82">
        <f t="shared" si="1"/>
        <v>348.5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228.6</v>
      </c>
      <c r="E15" s="82">
        <v>3.9</v>
      </c>
      <c r="F15" s="82">
        <f t="shared" si="1"/>
        <v>232.5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1523.7</v>
      </c>
      <c r="E16" s="82">
        <v>11.1</v>
      </c>
      <c r="F16" s="82">
        <f t="shared" si="1"/>
        <v>1534.8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189</v>
      </c>
      <c r="E17" s="82">
        <v>2.9</v>
      </c>
      <c r="F17" s="82">
        <f t="shared" si="1"/>
        <v>191.9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182.9</v>
      </c>
      <c r="E18" s="82">
        <v>1.9</v>
      </c>
      <c r="F18" s="82">
        <f t="shared" si="1"/>
        <v>184.8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148.2</v>
      </c>
      <c r="E19" s="82">
        <v>4.2</v>
      </c>
      <c r="F19" s="82">
        <f t="shared" si="1"/>
        <v>152.39999999999998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219.6</v>
      </c>
      <c r="E20" s="82">
        <v>5.1</v>
      </c>
      <c r="F20" s="82">
        <f t="shared" si="1"/>
        <v>224.7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289.9</v>
      </c>
      <c r="E21" s="82">
        <v>2.5</v>
      </c>
      <c r="F21" s="82">
        <f t="shared" si="1"/>
        <v>292.4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252.9</v>
      </c>
      <c r="E22" s="82">
        <v>5</v>
      </c>
      <c r="F22" s="82">
        <f t="shared" si="1"/>
        <v>257.9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158.3</v>
      </c>
      <c r="E23" s="82">
        <v>3.2</v>
      </c>
      <c r="F23" s="82">
        <f t="shared" si="1"/>
        <v>161.5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453.2</v>
      </c>
      <c r="E24" s="82">
        <v>4.4</v>
      </c>
      <c r="F24" s="82">
        <f t="shared" si="1"/>
        <v>457.59999999999997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23" t="s">
        <v>19</v>
      </c>
      <c r="B30" s="123"/>
      <c r="C30" s="12">
        <f>SUM(C6:C29)</f>
        <v>0</v>
      </c>
      <c r="D30" s="12">
        <f>SUM(D6:D29)</f>
        <v>20492.000000000004</v>
      </c>
      <c r="E30" s="12">
        <f>SUM(E6:E29)</f>
        <v>298.19999999999993</v>
      </c>
      <c r="F30" s="12">
        <f>SUM(F6:F29)</f>
        <v>20790.200000000004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B14" sqref="B14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2.75">
      <c r="A1" s="132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4" t="s">
        <v>0</v>
      </c>
      <c r="B3" s="130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5" t="s">
        <v>42</v>
      </c>
      <c r="K3" s="125" t="s">
        <v>2</v>
      </c>
      <c r="L3" s="22" t="s">
        <v>3</v>
      </c>
    </row>
    <row r="4" spans="1:12" ht="45.75" customHeight="1">
      <c r="A4" s="124"/>
      <c r="B4" s="130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7"/>
      <c r="K4" s="127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122">
        <v>4.4</v>
      </c>
      <c r="D6" s="23">
        <v>0</v>
      </c>
      <c r="E6" s="107">
        <f aca="true" t="shared" si="0" ref="E6:E29">C6-D6</f>
        <v>4.4</v>
      </c>
      <c r="F6" s="82">
        <v>2993.4</v>
      </c>
      <c r="G6" s="120">
        <v>542.5</v>
      </c>
      <c r="H6" s="107">
        <f aca="true" t="shared" si="1" ref="H6:H29">F6-G6</f>
        <v>2450.9</v>
      </c>
      <c r="I6" s="108">
        <f aca="true" t="shared" si="2" ref="I6:I29">E6/H6*100</f>
        <v>0.17952588844914114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118">
        <v>21</v>
      </c>
      <c r="D7" s="23">
        <v>0</v>
      </c>
      <c r="E7" s="107">
        <f t="shared" si="0"/>
        <v>21</v>
      </c>
      <c r="F7" s="82">
        <v>2340.6</v>
      </c>
      <c r="G7" s="120">
        <v>420.1</v>
      </c>
      <c r="H7" s="107">
        <f t="shared" si="1"/>
        <v>1920.5</v>
      </c>
      <c r="I7" s="108">
        <f t="shared" si="2"/>
        <v>1.0934652434261911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122">
        <v>187.2</v>
      </c>
      <c r="D8" s="23">
        <v>0</v>
      </c>
      <c r="E8" s="107">
        <f t="shared" si="0"/>
        <v>187.2</v>
      </c>
      <c r="F8" s="82">
        <v>2681.8</v>
      </c>
      <c r="G8" s="120">
        <v>517.2</v>
      </c>
      <c r="H8" s="107">
        <f t="shared" si="1"/>
        <v>2164.6000000000004</v>
      </c>
      <c r="I8" s="108">
        <f t="shared" si="2"/>
        <v>8.648249099140717</v>
      </c>
      <c r="J8" s="86">
        <v>0.365</v>
      </c>
      <c r="K8" s="60">
        <v>0.5</v>
      </c>
      <c r="L8" s="60">
        <f t="shared" si="3"/>
        <v>0.1825</v>
      </c>
    </row>
    <row r="9" spans="1:12" ht="12.75">
      <c r="A9" s="81">
        <v>4</v>
      </c>
      <c r="B9" s="105" t="s">
        <v>105</v>
      </c>
      <c r="C9" s="122">
        <v>5.5</v>
      </c>
      <c r="D9" s="23">
        <v>0</v>
      </c>
      <c r="E9" s="107">
        <f t="shared" si="0"/>
        <v>5.5</v>
      </c>
      <c r="F9" s="82">
        <v>1996.3</v>
      </c>
      <c r="G9" s="120">
        <v>357.9</v>
      </c>
      <c r="H9" s="107">
        <f t="shared" si="1"/>
        <v>1638.4</v>
      </c>
      <c r="I9" s="108">
        <f t="shared" si="2"/>
        <v>0.335693359375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33" t="s">
        <v>106</v>
      </c>
      <c r="C10" s="122">
        <v>93.8</v>
      </c>
      <c r="D10" s="23">
        <v>0</v>
      </c>
      <c r="E10" s="107">
        <f t="shared" si="0"/>
        <v>93.8</v>
      </c>
      <c r="F10" s="82">
        <v>2129.1</v>
      </c>
      <c r="G10" s="120">
        <v>326.1</v>
      </c>
      <c r="H10" s="107">
        <f t="shared" si="1"/>
        <v>1803</v>
      </c>
      <c r="I10" s="108">
        <f t="shared" si="2"/>
        <v>5.202440377149196</v>
      </c>
      <c r="J10" s="86">
        <v>0.02</v>
      </c>
      <c r="K10" s="60">
        <v>0.5</v>
      </c>
      <c r="L10" s="60">
        <f t="shared" si="3"/>
        <v>0.01</v>
      </c>
    </row>
    <row r="11" spans="1:12" ht="12.75">
      <c r="A11" s="81">
        <v>6</v>
      </c>
      <c r="B11" s="105" t="s">
        <v>107</v>
      </c>
      <c r="C11" s="122">
        <v>111.8</v>
      </c>
      <c r="D11" s="23">
        <v>0</v>
      </c>
      <c r="E11" s="107">
        <f t="shared" si="0"/>
        <v>111.8</v>
      </c>
      <c r="F11" s="82">
        <v>2399.4</v>
      </c>
      <c r="G11" s="120">
        <v>414.4</v>
      </c>
      <c r="H11" s="107">
        <f t="shared" si="1"/>
        <v>1985</v>
      </c>
      <c r="I11" s="108">
        <f t="shared" si="2"/>
        <v>5.632241813602016</v>
      </c>
      <c r="J11" s="86">
        <v>0.063</v>
      </c>
      <c r="K11" s="60">
        <v>0.5</v>
      </c>
      <c r="L11" s="60">
        <f t="shared" si="3"/>
        <v>0.0315</v>
      </c>
    </row>
    <row r="12" spans="1:12" ht="12.75">
      <c r="A12" s="81">
        <v>7</v>
      </c>
      <c r="B12" s="105" t="s">
        <v>108</v>
      </c>
      <c r="C12" s="122">
        <v>95.3</v>
      </c>
      <c r="D12" s="23">
        <v>0</v>
      </c>
      <c r="E12" s="107">
        <f t="shared" si="0"/>
        <v>95.3</v>
      </c>
      <c r="F12" s="82">
        <v>2217.4</v>
      </c>
      <c r="G12" s="121">
        <v>371</v>
      </c>
      <c r="H12" s="107">
        <f t="shared" si="1"/>
        <v>1846.4</v>
      </c>
      <c r="I12" s="108">
        <f t="shared" si="2"/>
        <v>5.161395147313691</v>
      </c>
      <c r="J12" s="86">
        <v>0.016</v>
      </c>
      <c r="K12" s="60">
        <v>0.5</v>
      </c>
      <c r="L12" s="60">
        <f t="shared" si="3"/>
        <v>0.008</v>
      </c>
    </row>
    <row r="13" spans="1:12" ht="12.75">
      <c r="A13" s="81">
        <v>8</v>
      </c>
      <c r="B13" s="105" t="s">
        <v>109</v>
      </c>
      <c r="C13" s="122">
        <v>6896.3</v>
      </c>
      <c r="D13" s="23">
        <v>597.6</v>
      </c>
      <c r="E13" s="107">
        <f t="shared" si="0"/>
        <v>6298.7</v>
      </c>
      <c r="F13" s="82">
        <v>19078.6</v>
      </c>
      <c r="G13" s="120">
        <v>933.5</v>
      </c>
      <c r="H13" s="107">
        <f t="shared" si="1"/>
        <v>18145.1</v>
      </c>
      <c r="I13" s="108">
        <f t="shared" si="2"/>
        <v>34.71295280819615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122">
        <v>21.9</v>
      </c>
      <c r="D14" s="23">
        <v>0</v>
      </c>
      <c r="E14" s="107">
        <f t="shared" si="0"/>
        <v>21.9</v>
      </c>
      <c r="F14" s="82">
        <v>3136.5</v>
      </c>
      <c r="G14" s="120">
        <v>497.2</v>
      </c>
      <c r="H14" s="107">
        <f t="shared" si="1"/>
        <v>2639.3</v>
      </c>
      <c r="I14" s="108">
        <f t="shared" si="2"/>
        <v>0.8297654681165458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118">
        <v>768</v>
      </c>
      <c r="D15" s="23">
        <v>0</v>
      </c>
      <c r="E15" s="107">
        <f t="shared" si="0"/>
        <v>768</v>
      </c>
      <c r="F15" s="82">
        <v>2714.6</v>
      </c>
      <c r="G15" s="120">
        <v>522.5</v>
      </c>
      <c r="H15" s="107">
        <f t="shared" si="1"/>
        <v>2192.1</v>
      </c>
      <c r="I15" s="108">
        <f t="shared" si="2"/>
        <v>35.03489804297249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122">
        <v>802.7</v>
      </c>
      <c r="D16" s="23">
        <v>0</v>
      </c>
      <c r="E16" s="107">
        <f t="shared" si="0"/>
        <v>802.7</v>
      </c>
      <c r="F16" s="82">
        <v>5121.7</v>
      </c>
      <c r="G16" s="121">
        <v>878</v>
      </c>
      <c r="H16" s="107">
        <f t="shared" si="1"/>
        <v>4243.7</v>
      </c>
      <c r="I16" s="108">
        <f t="shared" si="2"/>
        <v>18.9150976741994</v>
      </c>
      <c r="J16" s="86">
        <v>1</v>
      </c>
      <c r="K16" s="60">
        <v>0.5</v>
      </c>
      <c r="L16" s="60">
        <f t="shared" si="3"/>
        <v>0.5</v>
      </c>
    </row>
    <row r="17" spans="1:12" ht="12.75">
      <c r="A17" s="81">
        <v>12</v>
      </c>
      <c r="B17" s="105" t="s">
        <v>113</v>
      </c>
      <c r="C17" s="122">
        <v>36.4</v>
      </c>
      <c r="D17" s="23">
        <v>0</v>
      </c>
      <c r="E17" s="107">
        <f t="shared" si="0"/>
        <v>36.4</v>
      </c>
      <c r="F17" s="82">
        <v>2161.2</v>
      </c>
      <c r="G17" s="120">
        <v>277.9</v>
      </c>
      <c r="H17" s="107">
        <f t="shared" si="1"/>
        <v>1883.2999999999997</v>
      </c>
      <c r="I17" s="108">
        <f t="shared" si="2"/>
        <v>1.9327775712844477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118">
        <v>4</v>
      </c>
      <c r="D18" s="23">
        <v>0</v>
      </c>
      <c r="E18" s="107">
        <f t="shared" si="0"/>
        <v>4</v>
      </c>
      <c r="F18" s="82">
        <v>2688.7</v>
      </c>
      <c r="G18" s="120">
        <v>509.8</v>
      </c>
      <c r="H18" s="107">
        <f t="shared" si="1"/>
        <v>2178.8999999999996</v>
      </c>
      <c r="I18" s="108">
        <f t="shared" si="2"/>
        <v>0.18357887007205476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122">
        <v>239.6</v>
      </c>
      <c r="D19" s="23">
        <v>0</v>
      </c>
      <c r="E19" s="107">
        <f t="shared" si="0"/>
        <v>239.6</v>
      </c>
      <c r="F19" s="82">
        <v>2554.5</v>
      </c>
      <c r="G19" s="120">
        <v>374.6</v>
      </c>
      <c r="H19" s="107">
        <f t="shared" si="1"/>
        <v>2179.9</v>
      </c>
      <c r="I19" s="108">
        <f t="shared" si="2"/>
        <v>10.991329877517316</v>
      </c>
      <c r="J19" s="86">
        <v>0.599</v>
      </c>
      <c r="K19" s="60">
        <v>0.5</v>
      </c>
      <c r="L19" s="60">
        <f t="shared" si="3"/>
        <v>0.2995</v>
      </c>
    </row>
    <row r="20" spans="1:12" ht="12.75">
      <c r="A20" s="81">
        <v>15</v>
      </c>
      <c r="B20" s="105" t="s">
        <v>116</v>
      </c>
      <c r="C20" s="122">
        <v>13.5</v>
      </c>
      <c r="D20" s="23">
        <v>0</v>
      </c>
      <c r="E20" s="107">
        <f t="shared" si="0"/>
        <v>13.5</v>
      </c>
      <c r="F20" s="82">
        <v>1922</v>
      </c>
      <c r="G20" s="120">
        <v>288.2</v>
      </c>
      <c r="H20" s="107">
        <f t="shared" si="1"/>
        <v>1633.8</v>
      </c>
      <c r="I20" s="108">
        <f t="shared" si="2"/>
        <v>0.8262945280940139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122">
        <v>7.8</v>
      </c>
      <c r="D21" s="23">
        <v>0</v>
      </c>
      <c r="E21" s="107">
        <f t="shared" si="0"/>
        <v>7.8</v>
      </c>
      <c r="F21" s="82">
        <v>1747.9</v>
      </c>
      <c r="G21" s="120">
        <v>236.4</v>
      </c>
      <c r="H21" s="107">
        <f t="shared" si="1"/>
        <v>1511.5</v>
      </c>
      <c r="I21" s="108">
        <f t="shared" si="2"/>
        <v>0.5160436652332121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122">
        <v>67.4</v>
      </c>
      <c r="D22" s="23">
        <v>26</v>
      </c>
      <c r="E22" s="107">
        <f t="shared" si="0"/>
        <v>41.400000000000006</v>
      </c>
      <c r="F22" s="82">
        <v>2321.4</v>
      </c>
      <c r="G22" s="120">
        <v>448.6</v>
      </c>
      <c r="H22" s="107">
        <f t="shared" si="1"/>
        <v>1872.8000000000002</v>
      </c>
      <c r="I22" s="108">
        <f t="shared" si="2"/>
        <v>2.2105937633489963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118">
        <v>26.1</v>
      </c>
      <c r="D23" s="23">
        <v>0</v>
      </c>
      <c r="E23" s="107">
        <f t="shared" si="0"/>
        <v>26.1</v>
      </c>
      <c r="F23" s="82">
        <v>1872.9</v>
      </c>
      <c r="G23" s="121">
        <v>319</v>
      </c>
      <c r="H23" s="107">
        <f t="shared" si="1"/>
        <v>1553.9</v>
      </c>
      <c r="I23" s="108">
        <f t="shared" si="2"/>
        <v>1.6796447647853787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122">
        <v>5.9</v>
      </c>
      <c r="D24" s="23">
        <v>0</v>
      </c>
      <c r="E24" s="107">
        <f t="shared" si="0"/>
        <v>5.9</v>
      </c>
      <c r="F24" s="82">
        <v>2839.9</v>
      </c>
      <c r="G24" s="120">
        <v>517.2</v>
      </c>
      <c r="H24" s="107">
        <f t="shared" si="1"/>
        <v>2322.7</v>
      </c>
      <c r="I24" s="108">
        <f t="shared" si="2"/>
        <v>0.25401472424333754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23" t="s">
        <v>27</v>
      </c>
      <c r="B30" s="123"/>
      <c r="C30" s="23">
        <f aca="true" t="shared" si="4" ref="C30:H30">SUM(C6:C29)</f>
        <v>9408.6</v>
      </c>
      <c r="D30" s="23">
        <f t="shared" si="4"/>
        <v>623.6</v>
      </c>
      <c r="E30" s="109">
        <f t="shared" si="4"/>
        <v>8784.999999999998</v>
      </c>
      <c r="F30" s="109">
        <f t="shared" si="4"/>
        <v>64917.899999999994</v>
      </c>
      <c r="G30" s="109">
        <f t="shared" si="4"/>
        <v>8752.100000000002</v>
      </c>
      <c r="H30" s="109">
        <f t="shared" si="4"/>
        <v>56165.8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4" ht="11.25">
      <c r="A2" s="49"/>
      <c r="B2" s="50"/>
      <c r="C2" s="50"/>
      <c r="D2" s="50"/>
    </row>
    <row r="3" spans="1:14" ht="173.25" customHeight="1">
      <c r="A3" s="124" t="s">
        <v>0</v>
      </c>
      <c r="B3" s="125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5" t="s">
        <v>1</v>
      </c>
      <c r="M3" s="125" t="s">
        <v>2</v>
      </c>
      <c r="N3" s="22" t="s">
        <v>3</v>
      </c>
    </row>
    <row r="4" spans="1:14" ht="53.25" customHeight="1">
      <c r="A4" s="131"/>
      <c r="B4" s="127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7"/>
      <c r="M4" s="127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9">
        <v>5</v>
      </c>
      <c r="F5" s="8">
        <v>6</v>
      </c>
      <c r="G5" s="119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20">
        <v>1845.4</v>
      </c>
      <c r="D6" s="85">
        <f aca="true" t="shared" si="0" ref="D6:D29">C6-E6</f>
        <v>89</v>
      </c>
      <c r="E6" s="85">
        <v>1756.4</v>
      </c>
      <c r="F6" s="110">
        <v>0</v>
      </c>
      <c r="G6" s="85">
        <v>0</v>
      </c>
      <c r="H6" s="82">
        <v>2993.4</v>
      </c>
      <c r="I6" s="120">
        <v>542.5</v>
      </c>
      <c r="J6" s="87">
        <f aca="true" t="shared" si="1" ref="J6:J29">H6-I6</f>
        <v>2450.9</v>
      </c>
      <c r="K6" s="88">
        <f aca="true" t="shared" si="2" ref="K6:K29">(E6+F6+G6)/J6*100</f>
        <v>71.66347056183443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20">
        <v>1119.5</v>
      </c>
      <c r="D7" s="85">
        <f t="shared" si="0"/>
        <v>39.40000000000009</v>
      </c>
      <c r="E7" s="85">
        <v>1080.1</v>
      </c>
      <c r="F7" s="110">
        <v>0</v>
      </c>
      <c r="G7" s="107">
        <v>0</v>
      </c>
      <c r="H7" s="82">
        <v>2340.6</v>
      </c>
      <c r="I7" s="120">
        <v>420.1</v>
      </c>
      <c r="J7" s="87">
        <f t="shared" si="1"/>
        <v>1920.5</v>
      </c>
      <c r="K7" s="88">
        <f t="shared" si="2"/>
        <v>56.240562353553756</v>
      </c>
      <c r="L7" s="89">
        <v>0.275</v>
      </c>
      <c r="M7" s="59">
        <v>1.5</v>
      </c>
      <c r="N7" s="59">
        <f t="shared" si="3"/>
        <v>0.41250000000000003</v>
      </c>
    </row>
    <row r="8" spans="1:14" ht="12.75">
      <c r="A8" s="81">
        <v>3</v>
      </c>
      <c r="B8" s="80" t="s">
        <v>104</v>
      </c>
      <c r="C8" s="122">
        <v>1283.1</v>
      </c>
      <c r="D8" s="85">
        <f t="shared" si="0"/>
        <v>88.89999999999986</v>
      </c>
      <c r="E8" s="111">
        <v>1194.2</v>
      </c>
      <c r="F8" s="110">
        <v>0</v>
      </c>
      <c r="G8" s="111">
        <v>0</v>
      </c>
      <c r="H8" s="82">
        <v>2681.8</v>
      </c>
      <c r="I8" s="120">
        <v>517.2</v>
      </c>
      <c r="J8" s="87">
        <f t="shared" si="1"/>
        <v>2164.6000000000004</v>
      </c>
      <c r="K8" s="88">
        <f t="shared" si="2"/>
        <v>55.16954633650558</v>
      </c>
      <c r="L8" s="89">
        <v>0.297</v>
      </c>
      <c r="M8" s="59">
        <v>1.5</v>
      </c>
      <c r="N8" s="59">
        <f t="shared" si="3"/>
        <v>0.4455</v>
      </c>
    </row>
    <row r="9" spans="1:14" ht="12.75">
      <c r="A9" s="81">
        <v>4</v>
      </c>
      <c r="B9" s="80" t="s">
        <v>105</v>
      </c>
      <c r="C9" s="120">
        <v>1099.2</v>
      </c>
      <c r="D9" s="85">
        <f t="shared" si="0"/>
        <v>39.40000000000009</v>
      </c>
      <c r="E9" s="85">
        <v>1059.8</v>
      </c>
      <c r="F9" s="85">
        <v>0</v>
      </c>
      <c r="G9" s="85">
        <v>0</v>
      </c>
      <c r="H9" s="82">
        <v>1996.3</v>
      </c>
      <c r="I9" s="120">
        <v>357.9</v>
      </c>
      <c r="J9" s="87">
        <f t="shared" si="1"/>
        <v>1638.4</v>
      </c>
      <c r="K9" s="88">
        <f t="shared" si="2"/>
        <v>64.68505859374999</v>
      </c>
      <c r="L9" s="89">
        <v>0.106</v>
      </c>
      <c r="M9" s="59">
        <v>1.5</v>
      </c>
      <c r="N9" s="59">
        <f t="shared" si="3"/>
        <v>0.159</v>
      </c>
    </row>
    <row r="10" spans="1:14" ht="12.75">
      <c r="A10" s="81">
        <v>5</v>
      </c>
      <c r="B10" s="80" t="s">
        <v>106</v>
      </c>
      <c r="C10" s="120">
        <v>1079.9</v>
      </c>
      <c r="D10" s="85">
        <f t="shared" si="0"/>
        <v>39.5</v>
      </c>
      <c r="E10" s="85">
        <v>1040.4</v>
      </c>
      <c r="F10" s="110">
        <v>0</v>
      </c>
      <c r="G10" s="85">
        <v>0</v>
      </c>
      <c r="H10" s="82">
        <v>2129.1</v>
      </c>
      <c r="I10" s="120">
        <v>326.1</v>
      </c>
      <c r="J10" s="87">
        <f t="shared" si="1"/>
        <v>1803</v>
      </c>
      <c r="K10" s="88">
        <f t="shared" si="2"/>
        <v>57.703826955074874</v>
      </c>
      <c r="L10" s="89">
        <v>0.246</v>
      </c>
      <c r="M10" s="59">
        <v>1.5</v>
      </c>
      <c r="N10" s="59">
        <f t="shared" si="3"/>
        <v>0.369</v>
      </c>
    </row>
    <row r="11" spans="1:14" ht="12.75">
      <c r="A11" s="81">
        <v>6</v>
      </c>
      <c r="B11" s="80" t="s">
        <v>107</v>
      </c>
      <c r="C11" s="120">
        <v>1433.6</v>
      </c>
      <c r="D11" s="85">
        <f t="shared" si="0"/>
        <v>39.5</v>
      </c>
      <c r="E11" s="85">
        <v>1394.1</v>
      </c>
      <c r="F11" s="110">
        <v>0</v>
      </c>
      <c r="G11" s="85">
        <v>0</v>
      </c>
      <c r="H11" s="82">
        <v>2399.4</v>
      </c>
      <c r="I11" s="120">
        <v>414.4</v>
      </c>
      <c r="J11" s="87">
        <f t="shared" si="1"/>
        <v>1985</v>
      </c>
      <c r="K11" s="88">
        <f t="shared" si="2"/>
        <v>70.23173803526448</v>
      </c>
      <c r="L11" s="89">
        <v>0</v>
      </c>
      <c r="M11" s="59">
        <v>1.5</v>
      </c>
      <c r="N11" s="59">
        <f t="shared" si="3"/>
        <v>0</v>
      </c>
    </row>
    <row r="12" spans="1:14" ht="12.75">
      <c r="A12" s="81">
        <v>7</v>
      </c>
      <c r="B12" s="80" t="s">
        <v>108</v>
      </c>
      <c r="C12" s="120">
        <v>1098.3</v>
      </c>
      <c r="D12" s="85">
        <f t="shared" si="0"/>
        <v>39.399999999999864</v>
      </c>
      <c r="E12" s="85">
        <v>1058.9</v>
      </c>
      <c r="F12" s="110">
        <v>0</v>
      </c>
      <c r="G12" s="85">
        <v>0</v>
      </c>
      <c r="H12" s="82">
        <v>2217.4</v>
      </c>
      <c r="I12" s="121">
        <v>371</v>
      </c>
      <c r="J12" s="87">
        <f t="shared" si="1"/>
        <v>1846.4</v>
      </c>
      <c r="K12" s="88">
        <f t="shared" si="2"/>
        <v>57.34943674176777</v>
      </c>
      <c r="L12" s="89">
        <v>0.253</v>
      </c>
      <c r="M12" s="59">
        <v>1.5</v>
      </c>
      <c r="N12" s="59">
        <f t="shared" si="3"/>
        <v>0.3795</v>
      </c>
    </row>
    <row r="13" spans="1:14" ht="12.75">
      <c r="A13" s="81">
        <v>8</v>
      </c>
      <c r="B13" s="80" t="s">
        <v>109</v>
      </c>
      <c r="C13" s="120">
        <v>4923.1</v>
      </c>
      <c r="D13" s="85">
        <f t="shared" si="0"/>
        <v>275.40000000000055</v>
      </c>
      <c r="E13" s="85">
        <v>4647.7</v>
      </c>
      <c r="F13" s="110">
        <v>0</v>
      </c>
      <c r="G13" s="85">
        <v>1214.9</v>
      </c>
      <c r="H13" s="82">
        <v>19078.6</v>
      </c>
      <c r="I13" s="120">
        <v>933.5</v>
      </c>
      <c r="J13" s="87">
        <f t="shared" si="1"/>
        <v>18145.1</v>
      </c>
      <c r="K13" s="88">
        <f t="shared" si="2"/>
        <v>32.30954913447708</v>
      </c>
      <c r="L13" s="89">
        <v>0.754</v>
      </c>
      <c r="M13" s="59">
        <v>1.5</v>
      </c>
      <c r="N13" s="59">
        <f t="shared" si="3"/>
        <v>1.131</v>
      </c>
    </row>
    <row r="14" spans="1:14" ht="12.75">
      <c r="A14" s="81">
        <v>9</v>
      </c>
      <c r="B14" s="80" t="s">
        <v>110</v>
      </c>
      <c r="C14" s="120">
        <v>2114.8</v>
      </c>
      <c r="D14" s="85">
        <f t="shared" si="0"/>
        <v>88.90000000000009</v>
      </c>
      <c r="E14" s="85">
        <v>2025.9</v>
      </c>
      <c r="F14" s="110">
        <v>0</v>
      </c>
      <c r="G14" s="85">
        <v>0</v>
      </c>
      <c r="H14" s="82">
        <v>3136.5</v>
      </c>
      <c r="I14" s="120">
        <v>497.2</v>
      </c>
      <c r="J14" s="87">
        <f t="shared" si="1"/>
        <v>2639.3</v>
      </c>
      <c r="K14" s="88">
        <f t="shared" si="2"/>
        <v>76.75898912590459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20">
        <v>1110.6</v>
      </c>
      <c r="D15" s="85">
        <f t="shared" si="0"/>
        <v>88.89999999999986</v>
      </c>
      <c r="E15" s="85">
        <v>1021.7</v>
      </c>
      <c r="F15" s="85">
        <v>0</v>
      </c>
      <c r="G15" s="85">
        <v>0</v>
      </c>
      <c r="H15" s="82">
        <v>2714.6</v>
      </c>
      <c r="I15" s="120">
        <v>522.5</v>
      </c>
      <c r="J15" s="87">
        <f t="shared" si="1"/>
        <v>2192.1</v>
      </c>
      <c r="K15" s="88">
        <f t="shared" si="2"/>
        <v>46.60827516992838</v>
      </c>
      <c r="L15" s="89">
        <v>0.472</v>
      </c>
      <c r="M15" s="59">
        <v>1.5</v>
      </c>
      <c r="N15" s="59">
        <f t="shared" si="3"/>
        <v>0.708</v>
      </c>
    </row>
    <row r="16" spans="1:14" ht="12.75">
      <c r="A16" s="81">
        <v>11</v>
      </c>
      <c r="B16" s="80" t="s">
        <v>112</v>
      </c>
      <c r="C16" s="120">
        <v>2554.8</v>
      </c>
      <c r="D16" s="85">
        <f t="shared" si="0"/>
        <v>89</v>
      </c>
      <c r="E16" s="85">
        <v>2465.8</v>
      </c>
      <c r="F16" s="85">
        <v>0</v>
      </c>
      <c r="G16" s="85">
        <v>0</v>
      </c>
      <c r="H16" s="82">
        <v>5121.7</v>
      </c>
      <c r="I16" s="121">
        <v>878</v>
      </c>
      <c r="J16" s="87">
        <f t="shared" si="1"/>
        <v>4243.7</v>
      </c>
      <c r="K16" s="88">
        <f t="shared" si="2"/>
        <v>58.10495558121451</v>
      </c>
      <c r="L16" s="89">
        <v>0.238</v>
      </c>
      <c r="M16" s="59">
        <v>1.5</v>
      </c>
      <c r="N16" s="59">
        <f t="shared" si="3"/>
        <v>0.357</v>
      </c>
    </row>
    <row r="17" spans="1:14" ht="12.75">
      <c r="A17" s="81">
        <v>12</v>
      </c>
      <c r="B17" s="80" t="s">
        <v>113</v>
      </c>
      <c r="C17" s="120">
        <v>1146.7</v>
      </c>
      <c r="D17" s="85">
        <f t="shared" si="0"/>
        <v>39.40000000000009</v>
      </c>
      <c r="E17" s="111">
        <v>1107.3</v>
      </c>
      <c r="F17" s="110">
        <v>0</v>
      </c>
      <c r="G17" s="85">
        <v>0</v>
      </c>
      <c r="H17" s="82">
        <v>2161.2</v>
      </c>
      <c r="I17" s="120">
        <v>277.9</v>
      </c>
      <c r="J17" s="87">
        <f t="shared" si="1"/>
        <v>1883.2999999999997</v>
      </c>
      <c r="K17" s="88">
        <f t="shared" si="2"/>
        <v>58.79573089789201</v>
      </c>
      <c r="L17" s="89">
        <v>0.224</v>
      </c>
      <c r="M17" s="59">
        <v>1.5</v>
      </c>
      <c r="N17" s="59">
        <f t="shared" si="3"/>
        <v>0.336</v>
      </c>
    </row>
    <row r="18" spans="1:14" ht="12.75">
      <c r="A18" s="81">
        <v>13</v>
      </c>
      <c r="B18" s="80" t="s">
        <v>114</v>
      </c>
      <c r="C18" s="120">
        <v>1757.3</v>
      </c>
      <c r="D18" s="85">
        <f t="shared" si="0"/>
        <v>88.89999999999986</v>
      </c>
      <c r="E18" s="85">
        <v>1668.4</v>
      </c>
      <c r="F18" s="110">
        <v>0</v>
      </c>
      <c r="G18" s="85">
        <v>0</v>
      </c>
      <c r="H18" s="82">
        <v>2688.7</v>
      </c>
      <c r="I18" s="120">
        <v>509.8</v>
      </c>
      <c r="J18" s="87">
        <f t="shared" si="1"/>
        <v>2178.8999999999996</v>
      </c>
      <c r="K18" s="88">
        <f t="shared" si="2"/>
        <v>76.57074670705404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20">
        <v>1453.3</v>
      </c>
      <c r="D19" s="85">
        <f t="shared" si="0"/>
        <v>40.799999999999955</v>
      </c>
      <c r="E19" s="85">
        <v>1412.5</v>
      </c>
      <c r="F19" s="85">
        <v>0</v>
      </c>
      <c r="G19" s="85">
        <v>0</v>
      </c>
      <c r="H19" s="82">
        <v>2554.5</v>
      </c>
      <c r="I19" s="120">
        <v>374.6</v>
      </c>
      <c r="J19" s="87">
        <f t="shared" si="1"/>
        <v>2179.9</v>
      </c>
      <c r="K19" s="88">
        <f t="shared" si="2"/>
        <v>64.7965503004725</v>
      </c>
      <c r="L19" s="89">
        <v>0.104</v>
      </c>
      <c r="M19" s="59">
        <v>1.5</v>
      </c>
      <c r="N19" s="59">
        <f t="shared" si="3"/>
        <v>0.156</v>
      </c>
    </row>
    <row r="20" spans="1:14" ht="12.75">
      <c r="A20" s="81">
        <v>15</v>
      </c>
      <c r="B20" s="80" t="s">
        <v>116</v>
      </c>
      <c r="C20" s="120">
        <v>973.7</v>
      </c>
      <c r="D20" s="85">
        <f t="shared" si="0"/>
        <v>39.40000000000009</v>
      </c>
      <c r="E20" s="111">
        <v>934.3</v>
      </c>
      <c r="F20" s="111">
        <v>0</v>
      </c>
      <c r="G20" s="111">
        <v>0</v>
      </c>
      <c r="H20" s="82">
        <v>1922</v>
      </c>
      <c r="I20" s="120">
        <v>288.2</v>
      </c>
      <c r="J20" s="87">
        <f t="shared" si="1"/>
        <v>1633.8</v>
      </c>
      <c r="K20" s="88">
        <f t="shared" si="2"/>
        <v>57.18570204431387</v>
      </c>
      <c r="L20" s="89">
        <v>0.256</v>
      </c>
      <c r="M20" s="59">
        <v>1.5</v>
      </c>
      <c r="N20" s="59">
        <f t="shared" si="3"/>
        <v>0.384</v>
      </c>
    </row>
    <row r="21" spans="1:14" ht="12.75">
      <c r="A21" s="81">
        <v>16</v>
      </c>
      <c r="B21" s="80" t="s">
        <v>117</v>
      </c>
      <c r="C21" s="120">
        <v>934.3</v>
      </c>
      <c r="D21" s="85">
        <f t="shared" si="0"/>
        <v>39.39999999999998</v>
      </c>
      <c r="E21" s="85">
        <v>894.9</v>
      </c>
      <c r="F21" s="85">
        <v>0</v>
      </c>
      <c r="G21" s="111">
        <v>0</v>
      </c>
      <c r="H21" s="82">
        <v>1747.9</v>
      </c>
      <c r="I21" s="120">
        <v>236.4</v>
      </c>
      <c r="J21" s="87">
        <f t="shared" si="1"/>
        <v>1511.5</v>
      </c>
      <c r="K21" s="88">
        <f t="shared" si="2"/>
        <v>59.20608666887198</v>
      </c>
      <c r="L21" s="89">
        <v>0.216</v>
      </c>
      <c r="M21" s="59">
        <v>1.5</v>
      </c>
      <c r="N21" s="59">
        <f t="shared" si="3"/>
        <v>0.324</v>
      </c>
    </row>
    <row r="22" spans="1:14" ht="12.75">
      <c r="A22" s="81">
        <v>17</v>
      </c>
      <c r="B22" s="80" t="s">
        <v>118</v>
      </c>
      <c r="C22" s="120">
        <v>1344.6</v>
      </c>
      <c r="D22" s="85">
        <f t="shared" si="0"/>
        <v>49.5</v>
      </c>
      <c r="E22" s="85">
        <v>1295.1</v>
      </c>
      <c r="F22" s="85">
        <v>0</v>
      </c>
      <c r="G22" s="107">
        <v>0</v>
      </c>
      <c r="H22" s="82">
        <v>2321.4</v>
      </c>
      <c r="I22" s="120">
        <v>448.6</v>
      </c>
      <c r="J22" s="87">
        <f t="shared" si="1"/>
        <v>1872.8000000000002</v>
      </c>
      <c r="K22" s="88">
        <f t="shared" si="2"/>
        <v>69.15313968389576</v>
      </c>
      <c r="L22" s="89">
        <v>0.017</v>
      </c>
      <c r="M22" s="59">
        <v>1.5</v>
      </c>
      <c r="N22" s="59">
        <f t="shared" si="3"/>
        <v>0.025500000000000002</v>
      </c>
    </row>
    <row r="23" spans="1:14" ht="12.75">
      <c r="A23" s="81">
        <v>18</v>
      </c>
      <c r="B23" s="80" t="s">
        <v>119</v>
      </c>
      <c r="C23" s="120">
        <v>1196.4</v>
      </c>
      <c r="D23" s="85">
        <f t="shared" si="0"/>
        <v>39.40000000000009</v>
      </c>
      <c r="E23" s="85">
        <v>1157</v>
      </c>
      <c r="F23" s="110">
        <v>0</v>
      </c>
      <c r="G23" s="85">
        <v>0</v>
      </c>
      <c r="H23" s="82">
        <v>1872.9</v>
      </c>
      <c r="I23" s="121">
        <v>319</v>
      </c>
      <c r="J23" s="87">
        <f t="shared" si="1"/>
        <v>1553.9</v>
      </c>
      <c r="K23" s="88">
        <f t="shared" si="2"/>
        <v>74.45781581826371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20">
        <v>1461.3</v>
      </c>
      <c r="D24" s="85">
        <f t="shared" si="0"/>
        <v>88.89999999999986</v>
      </c>
      <c r="E24" s="85">
        <v>1372.4</v>
      </c>
      <c r="F24" s="85">
        <v>0</v>
      </c>
      <c r="G24" s="85">
        <v>0</v>
      </c>
      <c r="H24" s="82">
        <v>2839.9</v>
      </c>
      <c r="I24" s="120">
        <v>517.2</v>
      </c>
      <c r="J24" s="87">
        <f t="shared" si="1"/>
        <v>2322.7</v>
      </c>
      <c r="K24" s="88">
        <f t="shared" si="2"/>
        <v>59.086408059585835</v>
      </c>
      <c r="L24" s="89">
        <v>0.218</v>
      </c>
      <c r="M24" s="59">
        <v>1.5</v>
      </c>
      <c r="N24" s="59">
        <f t="shared" si="3"/>
        <v>0.327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23" t="s">
        <v>40</v>
      </c>
      <c r="B30" s="123"/>
      <c r="C30" s="23">
        <f aca="true" t="shared" si="4" ref="C30:J30">SUM(C6:C29)</f>
        <v>29929.899999999998</v>
      </c>
      <c r="D30" s="23">
        <f t="shared" si="4"/>
        <v>1343.0000000000002</v>
      </c>
      <c r="E30" s="111">
        <f t="shared" si="4"/>
        <v>28586.9</v>
      </c>
      <c r="F30" s="111">
        <f t="shared" si="4"/>
        <v>0</v>
      </c>
      <c r="G30" s="111">
        <f t="shared" si="4"/>
        <v>1214.9</v>
      </c>
      <c r="H30" s="111">
        <f t="shared" si="4"/>
        <v>64917.899999999994</v>
      </c>
      <c r="I30" s="111">
        <f t="shared" si="4"/>
        <v>8752.100000000002</v>
      </c>
      <c r="J30" s="111">
        <f t="shared" si="4"/>
        <v>56165.8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2" ht="11.25">
      <c r="A2" s="49"/>
      <c r="B2" s="50"/>
    </row>
    <row r="3" spans="1:10" ht="143.25" customHeight="1">
      <c r="A3" s="124" t="s">
        <v>0</v>
      </c>
      <c r="B3" s="130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5" t="s">
        <v>42</v>
      </c>
      <c r="I3" s="125" t="s">
        <v>8</v>
      </c>
      <c r="J3" s="22" t="s">
        <v>3</v>
      </c>
    </row>
    <row r="4" spans="1:10" ht="49.5" customHeight="1">
      <c r="A4" s="124"/>
      <c r="B4" s="130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7"/>
      <c r="I4" s="127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2993.4</v>
      </c>
      <c r="E6" s="120">
        <v>542.5</v>
      </c>
      <c r="F6" s="107">
        <f aca="true" t="shared" si="0" ref="F6:F29">D6-E6</f>
        <v>2450.9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2340.6</v>
      </c>
      <c r="E7" s="120">
        <v>420.1</v>
      </c>
      <c r="F7" s="107">
        <f t="shared" si="0"/>
        <v>1920.5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2681.8</v>
      </c>
      <c r="E8" s="120">
        <v>517.2</v>
      </c>
      <c r="F8" s="107">
        <f t="shared" si="0"/>
        <v>2164.6000000000004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1996.3</v>
      </c>
      <c r="E9" s="120">
        <v>357.9</v>
      </c>
      <c r="F9" s="107">
        <f t="shared" si="0"/>
        <v>1638.4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2129.1</v>
      </c>
      <c r="E10" s="120">
        <v>326.1</v>
      </c>
      <c r="F10" s="107">
        <f t="shared" si="0"/>
        <v>1803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2399.4</v>
      </c>
      <c r="E11" s="120">
        <v>414.4</v>
      </c>
      <c r="F11" s="107">
        <f t="shared" si="0"/>
        <v>1985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2217.4</v>
      </c>
      <c r="E12" s="121">
        <v>371</v>
      </c>
      <c r="F12" s="107">
        <f t="shared" si="0"/>
        <v>1846.4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19078.6</v>
      </c>
      <c r="E13" s="120">
        <v>933.5</v>
      </c>
      <c r="F13" s="107">
        <f t="shared" si="0"/>
        <v>18145.1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3136.5</v>
      </c>
      <c r="E14" s="120">
        <v>497.2</v>
      </c>
      <c r="F14" s="107">
        <f t="shared" si="0"/>
        <v>2639.3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2714.6</v>
      </c>
      <c r="E15" s="120">
        <v>522.5</v>
      </c>
      <c r="F15" s="107">
        <f t="shared" si="0"/>
        <v>2192.1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5121.7</v>
      </c>
      <c r="E16" s="121">
        <v>878</v>
      </c>
      <c r="F16" s="107">
        <f t="shared" si="0"/>
        <v>4243.7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2161.2</v>
      </c>
      <c r="E17" s="120">
        <v>277.9</v>
      </c>
      <c r="F17" s="107">
        <f t="shared" si="0"/>
        <v>1883.2999999999997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2688.7</v>
      </c>
      <c r="E18" s="120">
        <v>509.8</v>
      </c>
      <c r="F18" s="107">
        <f t="shared" si="0"/>
        <v>2178.8999999999996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2554.5</v>
      </c>
      <c r="E19" s="120">
        <v>374.6</v>
      </c>
      <c r="F19" s="107">
        <f t="shared" si="0"/>
        <v>2179.9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1922</v>
      </c>
      <c r="E20" s="120">
        <v>288.2</v>
      </c>
      <c r="F20" s="107">
        <f t="shared" si="0"/>
        <v>1633.8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1747.9</v>
      </c>
      <c r="E21" s="120">
        <v>236.4</v>
      </c>
      <c r="F21" s="107">
        <f t="shared" si="0"/>
        <v>1511.5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2321.4</v>
      </c>
      <c r="E22" s="120">
        <v>448.6</v>
      </c>
      <c r="F22" s="107">
        <f t="shared" si="0"/>
        <v>1872.8000000000002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1872.9</v>
      </c>
      <c r="E23" s="121">
        <v>319</v>
      </c>
      <c r="F23" s="107">
        <f t="shared" si="0"/>
        <v>1553.9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2839.9</v>
      </c>
      <c r="E24" s="120">
        <v>517.2</v>
      </c>
      <c r="F24" s="107">
        <f t="shared" si="0"/>
        <v>2322.7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23" t="s">
        <v>40</v>
      </c>
      <c r="B30" s="123"/>
      <c r="C30" s="109">
        <f>SUM(C6:C29)</f>
        <v>0</v>
      </c>
      <c r="D30" s="109">
        <f>SUM(D6:D29)</f>
        <v>64917.899999999994</v>
      </c>
      <c r="E30" s="109">
        <f>SUM(E6:E29)</f>
        <v>8752.100000000002</v>
      </c>
      <c r="F30" s="109">
        <f>SUM(F6:F29)</f>
        <v>56165.8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32" t="s">
        <v>41</v>
      </c>
      <c r="B1" s="132"/>
      <c r="C1" s="132"/>
      <c r="D1" s="132"/>
      <c r="E1" s="132"/>
      <c r="F1" s="132"/>
      <c r="G1" s="132"/>
      <c r="H1" s="132"/>
      <c r="I1" s="69"/>
      <c r="J1" s="69"/>
      <c r="K1" s="69"/>
    </row>
    <row r="2" spans="1:2" ht="11.25">
      <c r="A2" s="49"/>
      <c r="B2" s="50"/>
    </row>
    <row r="3" spans="1:8" ht="72" customHeight="1">
      <c r="A3" s="124" t="s">
        <v>0</v>
      </c>
      <c r="B3" s="130" t="s">
        <v>64</v>
      </c>
      <c r="C3" s="41" t="s">
        <v>76</v>
      </c>
      <c r="D3" s="37" t="s">
        <v>97</v>
      </c>
      <c r="E3" s="41" t="s">
        <v>11</v>
      </c>
      <c r="F3" s="125" t="s">
        <v>42</v>
      </c>
      <c r="G3" s="125" t="s">
        <v>2</v>
      </c>
      <c r="H3" s="22" t="s">
        <v>3</v>
      </c>
    </row>
    <row r="4" spans="1:8" ht="38.25" customHeight="1">
      <c r="A4" s="131"/>
      <c r="B4" s="130"/>
      <c r="C4" s="65" t="s">
        <v>43</v>
      </c>
      <c r="D4" s="65" t="s">
        <v>38</v>
      </c>
      <c r="E4" s="70" t="s">
        <v>39</v>
      </c>
      <c r="F4" s="127"/>
      <c r="G4" s="127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20">
        <v>1845.4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20">
        <v>1119.5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22">
        <v>1283.1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20">
        <v>1099.2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20">
        <v>1079.9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20">
        <v>1433.6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20">
        <v>1098.3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20">
        <v>4923.1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20">
        <v>2114.8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20">
        <v>1110.6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20">
        <v>2554.8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20">
        <v>1146.7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20">
        <v>1757.3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20">
        <v>1453.3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20">
        <v>973.7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20">
        <v>934.3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20">
        <v>1344.6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20">
        <v>1196.4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20">
        <v>1461.3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3" t="s">
        <v>40</v>
      </c>
      <c r="B30" s="123"/>
      <c r="C30" s="112">
        <f>SUM(C6:C29)</f>
        <v>0</v>
      </c>
      <c r="D30" s="109">
        <f>SUM(D6:D29)</f>
        <v>29929.899999999998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32" t="s">
        <v>34</v>
      </c>
      <c r="B1" s="132"/>
      <c r="C1" s="132"/>
      <c r="D1" s="132"/>
      <c r="E1" s="132"/>
      <c r="F1" s="132"/>
      <c r="G1" s="132"/>
      <c r="H1" s="132"/>
      <c r="I1" s="64"/>
      <c r="J1" s="64"/>
      <c r="K1" s="64"/>
    </row>
    <row r="2" spans="1:2" ht="11.25">
      <c r="A2" s="49"/>
      <c r="B2" s="50"/>
    </row>
    <row r="3" spans="1:8" ht="78.75" customHeight="1">
      <c r="A3" s="124" t="s">
        <v>35</v>
      </c>
      <c r="B3" s="130" t="s">
        <v>64</v>
      </c>
      <c r="C3" s="41" t="s">
        <v>77</v>
      </c>
      <c r="D3" s="41" t="s">
        <v>78</v>
      </c>
      <c r="E3" s="41" t="s">
        <v>11</v>
      </c>
      <c r="F3" s="125" t="s">
        <v>36</v>
      </c>
      <c r="G3" s="125" t="s">
        <v>2</v>
      </c>
      <c r="H3" s="22" t="s">
        <v>3</v>
      </c>
    </row>
    <row r="4" spans="1:8" ht="45" customHeight="1">
      <c r="A4" s="131"/>
      <c r="B4" s="130"/>
      <c r="C4" s="65" t="s">
        <v>37</v>
      </c>
      <c r="D4" s="65" t="s">
        <v>38</v>
      </c>
      <c r="E4" s="66" t="s">
        <v>39</v>
      </c>
      <c r="F4" s="127"/>
      <c r="G4" s="127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226.3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314.9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270.7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99.5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314.9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1089.9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103.1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420.4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135.4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331.2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324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81.1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378.3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3" t="s">
        <v>40</v>
      </c>
      <c r="B30" s="123"/>
      <c r="C30" s="109">
        <f>SUM(C6:C29)</f>
        <v>0</v>
      </c>
      <c r="D30" s="109">
        <f>SUM(D6:D29)</f>
        <v>5450.300000000001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M1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32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4" t="s">
        <v>0</v>
      </c>
      <c r="B3" s="130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5" t="s">
        <v>29</v>
      </c>
      <c r="L3" s="125" t="s">
        <v>2</v>
      </c>
      <c r="M3" s="22" t="s">
        <v>3</v>
      </c>
    </row>
    <row r="4" spans="1:13" ht="43.5" customHeight="1">
      <c r="A4" s="124"/>
      <c r="B4" s="130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7"/>
      <c r="L4" s="127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2976.8</v>
      </c>
      <c r="G6" s="82">
        <v>97.7</v>
      </c>
      <c r="H6" s="82">
        <v>444.8</v>
      </c>
      <c r="I6" s="107">
        <f aca="true" t="shared" si="1" ref="I6:I29">F6-G6-H6</f>
        <v>2434.3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2340.6</v>
      </c>
      <c r="G7" s="82">
        <v>48.2</v>
      </c>
      <c r="H7" s="82">
        <v>371.9</v>
      </c>
      <c r="I7" s="107">
        <f t="shared" si="1"/>
        <v>1920.5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2681.8</v>
      </c>
      <c r="G8" s="82">
        <v>97.7</v>
      </c>
      <c r="H8" s="82">
        <v>419.5</v>
      </c>
      <c r="I8" s="107">
        <f t="shared" si="1"/>
        <v>2164.6000000000004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1975.9</v>
      </c>
      <c r="G9" s="82">
        <v>48.2</v>
      </c>
      <c r="H9" s="82">
        <v>309.7</v>
      </c>
      <c r="I9" s="107">
        <f t="shared" si="1"/>
        <v>1618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2117.3</v>
      </c>
      <c r="G10" s="82">
        <v>48.2</v>
      </c>
      <c r="H10" s="82">
        <v>277.9</v>
      </c>
      <c r="I10" s="107">
        <f t="shared" si="1"/>
        <v>1791.2000000000003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2392.1</v>
      </c>
      <c r="G11" s="82">
        <v>48.2</v>
      </c>
      <c r="H11" s="82">
        <v>366.2</v>
      </c>
      <c r="I11" s="107">
        <f t="shared" si="1"/>
        <v>1977.7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2217.4</v>
      </c>
      <c r="G12" s="82">
        <v>48.2</v>
      </c>
      <c r="H12" s="82">
        <v>322.8</v>
      </c>
      <c r="I12" s="107">
        <f t="shared" si="1"/>
        <v>1846.4000000000003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18414.3</v>
      </c>
      <c r="G13" s="82">
        <v>633.5</v>
      </c>
      <c r="H13" s="82">
        <v>300</v>
      </c>
      <c r="I13" s="107">
        <f t="shared" si="1"/>
        <v>17480.8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3119.1</v>
      </c>
      <c r="G14" s="82">
        <v>97.7</v>
      </c>
      <c r="H14" s="82">
        <v>399.5</v>
      </c>
      <c r="I14" s="107">
        <f t="shared" si="1"/>
        <v>2621.9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2714.6</v>
      </c>
      <c r="G15" s="82">
        <v>97.7</v>
      </c>
      <c r="H15" s="82">
        <v>424.8</v>
      </c>
      <c r="I15" s="107">
        <f t="shared" si="1"/>
        <v>2192.1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5121.7</v>
      </c>
      <c r="G16" s="82">
        <v>97.7</v>
      </c>
      <c r="H16" s="82">
        <v>780.3</v>
      </c>
      <c r="I16" s="107">
        <f t="shared" si="1"/>
        <v>4243.7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2151.6</v>
      </c>
      <c r="G17" s="82">
        <v>48.2</v>
      </c>
      <c r="H17" s="82">
        <v>229.7</v>
      </c>
      <c r="I17" s="107">
        <f t="shared" si="1"/>
        <v>1873.7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2679.4</v>
      </c>
      <c r="G18" s="82">
        <v>97.6</v>
      </c>
      <c r="H18" s="82">
        <v>412.2</v>
      </c>
      <c r="I18" s="107">
        <f t="shared" si="1"/>
        <v>2169.6000000000004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2546.9</v>
      </c>
      <c r="G19" s="82">
        <v>49.5</v>
      </c>
      <c r="H19" s="82">
        <v>325.1</v>
      </c>
      <c r="I19" s="107">
        <f t="shared" si="1"/>
        <v>2172.3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1910.8</v>
      </c>
      <c r="G20" s="82">
        <v>48.2</v>
      </c>
      <c r="H20" s="82">
        <v>240</v>
      </c>
      <c r="I20" s="107">
        <f t="shared" si="1"/>
        <v>1622.6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1733.3</v>
      </c>
      <c r="G21" s="82">
        <v>48.2</v>
      </c>
      <c r="H21" s="82">
        <v>188.2</v>
      </c>
      <c r="I21" s="107">
        <f t="shared" si="1"/>
        <v>1496.8999999999999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2313.3</v>
      </c>
      <c r="G22" s="82">
        <v>87.6</v>
      </c>
      <c r="H22" s="82">
        <v>361</v>
      </c>
      <c r="I22" s="107">
        <f t="shared" si="1"/>
        <v>1864.7000000000003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1864.9</v>
      </c>
      <c r="G23" s="82">
        <v>48.2</v>
      </c>
      <c r="H23" s="82">
        <v>270.8</v>
      </c>
      <c r="I23" s="107">
        <f t="shared" si="1"/>
        <v>1545.9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2817</v>
      </c>
      <c r="G24" s="82">
        <v>97.7</v>
      </c>
      <c r="H24" s="82">
        <v>419.5</v>
      </c>
      <c r="I24" s="107">
        <f t="shared" si="1"/>
        <v>2299.8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23" t="s">
        <v>27</v>
      </c>
      <c r="B30" s="123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64088.8</v>
      </c>
      <c r="G30" s="109">
        <f t="shared" si="4"/>
        <v>1888.2000000000003</v>
      </c>
      <c r="H30" s="109">
        <f t="shared" si="4"/>
        <v>6863.900000000001</v>
      </c>
      <c r="I30" s="109">
        <f t="shared" si="4"/>
        <v>55336.7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M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32" t="s">
        <v>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4" t="s">
        <v>0</v>
      </c>
      <c r="B3" s="130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5" t="s">
        <v>7</v>
      </c>
      <c r="L3" s="125" t="s">
        <v>25</v>
      </c>
      <c r="M3" s="6" t="s">
        <v>3</v>
      </c>
    </row>
    <row r="4" spans="1:13" s="10" customFormat="1" ht="56.25" customHeight="1">
      <c r="A4" s="124"/>
      <c r="B4" s="130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7"/>
      <c r="L4" s="127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2976.8</v>
      </c>
      <c r="G6" s="82">
        <v>97.7</v>
      </c>
      <c r="H6" s="82">
        <v>444.8</v>
      </c>
      <c r="I6" s="95">
        <f aca="true" t="shared" si="0" ref="I6:I29">F6-G6-H6</f>
        <v>2434.3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2340.6</v>
      </c>
      <c r="G7" s="82">
        <v>48.2</v>
      </c>
      <c r="H7" s="82">
        <v>371.9</v>
      </c>
      <c r="I7" s="95">
        <f t="shared" si="0"/>
        <v>1920.5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2681.8</v>
      </c>
      <c r="G8" s="82">
        <v>97.7</v>
      </c>
      <c r="H8" s="82">
        <v>419.5</v>
      </c>
      <c r="I8" s="95">
        <f t="shared" si="0"/>
        <v>2164.6000000000004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1975.9</v>
      </c>
      <c r="G9" s="82">
        <v>48.2</v>
      </c>
      <c r="H9" s="82">
        <v>309.7</v>
      </c>
      <c r="I9" s="95">
        <f t="shared" si="0"/>
        <v>1618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2117.3</v>
      </c>
      <c r="G10" s="82">
        <v>48.2</v>
      </c>
      <c r="H10" s="82">
        <v>277.9</v>
      </c>
      <c r="I10" s="95">
        <f t="shared" si="0"/>
        <v>1791.2000000000003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2392.1</v>
      </c>
      <c r="G11" s="82">
        <v>48.2</v>
      </c>
      <c r="H11" s="82">
        <v>366.2</v>
      </c>
      <c r="I11" s="95">
        <f t="shared" si="0"/>
        <v>1977.7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2217.4</v>
      </c>
      <c r="G12" s="82">
        <v>48.2</v>
      </c>
      <c r="H12" s="82">
        <v>322.8</v>
      </c>
      <c r="I12" s="95">
        <f t="shared" si="0"/>
        <v>1846.4000000000003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18414.3</v>
      </c>
      <c r="G13" s="82">
        <v>633.5</v>
      </c>
      <c r="H13" s="82">
        <v>300</v>
      </c>
      <c r="I13" s="95">
        <f t="shared" si="0"/>
        <v>17480.8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3119.1</v>
      </c>
      <c r="G14" s="82">
        <v>97.7</v>
      </c>
      <c r="H14" s="82">
        <v>399.5</v>
      </c>
      <c r="I14" s="95">
        <f t="shared" si="0"/>
        <v>2621.9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2714.6</v>
      </c>
      <c r="G15" s="82">
        <v>97.7</v>
      </c>
      <c r="H15" s="82">
        <v>424.8</v>
      </c>
      <c r="I15" s="95">
        <f t="shared" si="0"/>
        <v>2192.1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5121.7</v>
      </c>
      <c r="G16" s="82">
        <v>97.7</v>
      </c>
      <c r="H16" s="82">
        <v>780.3</v>
      </c>
      <c r="I16" s="95">
        <f t="shared" si="0"/>
        <v>4243.7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2151.6</v>
      </c>
      <c r="G17" s="82">
        <v>48.2</v>
      </c>
      <c r="H17" s="82">
        <v>229.7</v>
      </c>
      <c r="I17" s="95">
        <f t="shared" si="0"/>
        <v>1873.7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2679.4</v>
      </c>
      <c r="G18" s="82">
        <v>97.6</v>
      </c>
      <c r="H18" s="82">
        <v>412.2</v>
      </c>
      <c r="I18" s="95">
        <f t="shared" si="0"/>
        <v>2169.6000000000004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2546.9</v>
      </c>
      <c r="G19" s="82">
        <v>49.5</v>
      </c>
      <c r="H19" s="82">
        <v>325.1</v>
      </c>
      <c r="I19" s="95">
        <f t="shared" si="0"/>
        <v>2172.3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1910.8</v>
      </c>
      <c r="G20" s="82">
        <v>48.2</v>
      </c>
      <c r="H20" s="82">
        <v>240</v>
      </c>
      <c r="I20" s="95">
        <f t="shared" si="0"/>
        <v>1622.6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1733.3</v>
      </c>
      <c r="G21" s="82">
        <v>48.2</v>
      </c>
      <c r="H21" s="82">
        <v>188.2</v>
      </c>
      <c r="I21" s="95">
        <f t="shared" si="0"/>
        <v>1496.8999999999999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2313.3</v>
      </c>
      <c r="G22" s="82">
        <v>87.6</v>
      </c>
      <c r="H22" s="82">
        <v>361</v>
      </c>
      <c r="I22" s="95">
        <f t="shared" si="0"/>
        <v>1864.7000000000003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1864.9</v>
      </c>
      <c r="G23" s="82">
        <v>48.2</v>
      </c>
      <c r="H23" s="82">
        <v>270.8</v>
      </c>
      <c r="I23" s="95">
        <f t="shared" si="0"/>
        <v>1545.9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2817</v>
      </c>
      <c r="G24" s="82">
        <v>97.7</v>
      </c>
      <c r="H24" s="82">
        <v>419.5</v>
      </c>
      <c r="I24" s="95">
        <f t="shared" si="0"/>
        <v>2299.8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23" t="s">
        <v>27</v>
      </c>
      <c r="B30" s="12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64088.8</v>
      </c>
      <c r="G30" s="12">
        <f t="shared" si="3"/>
        <v>1888.2000000000003</v>
      </c>
      <c r="H30" s="12">
        <f t="shared" si="3"/>
        <v>6863.900000000001</v>
      </c>
      <c r="I30" s="12">
        <f t="shared" si="3"/>
        <v>55336.7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4" t="s">
        <v>0</v>
      </c>
      <c r="B3" s="130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5" t="s">
        <v>1</v>
      </c>
      <c r="J3" s="125" t="s">
        <v>2</v>
      </c>
      <c r="K3" s="5" t="s">
        <v>3</v>
      </c>
    </row>
    <row r="4" spans="1:11" s="10" customFormat="1" ht="37.5" customHeight="1">
      <c r="A4" s="124"/>
      <c r="B4" s="130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7"/>
      <c r="J4" s="127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2976.8</v>
      </c>
      <c r="E6" s="82">
        <v>97.7</v>
      </c>
      <c r="F6" s="82">
        <v>444.8</v>
      </c>
      <c r="G6" s="82">
        <f>D6-E6-F6</f>
        <v>2434.3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2340.6</v>
      </c>
      <c r="E7" s="82">
        <v>48.2</v>
      </c>
      <c r="F7" s="82">
        <v>371.9</v>
      </c>
      <c r="G7" s="82">
        <f aca="true" t="shared" si="2" ref="G7:G29">D7-E7-F7</f>
        <v>1920.5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2681.8</v>
      </c>
      <c r="E8" s="82">
        <v>97.7</v>
      </c>
      <c r="F8" s="82">
        <v>419.5</v>
      </c>
      <c r="G8" s="82">
        <f t="shared" si="2"/>
        <v>2164.6000000000004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1975.9</v>
      </c>
      <c r="E9" s="82">
        <v>48.2</v>
      </c>
      <c r="F9" s="82">
        <v>309.7</v>
      </c>
      <c r="G9" s="82">
        <f t="shared" si="2"/>
        <v>1618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2117.3</v>
      </c>
      <c r="E10" s="82">
        <v>48.2</v>
      </c>
      <c r="F10" s="82">
        <v>277.9</v>
      </c>
      <c r="G10" s="82">
        <f t="shared" si="2"/>
        <v>1791.2000000000003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2392.1</v>
      </c>
      <c r="E11" s="82">
        <v>48.2</v>
      </c>
      <c r="F11" s="82">
        <v>366.2</v>
      </c>
      <c r="G11" s="82">
        <f t="shared" si="2"/>
        <v>1977.7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2217.4</v>
      </c>
      <c r="E12" s="82">
        <v>48.2</v>
      </c>
      <c r="F12" s="82">
        <v>322.8</v>
      </c>
      <c r="G12" s="82">
        <f t="shared" si="2"/>
        <v>1846.4000000000003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18414.3</v>
      </c>
      <c r="E13" s="82">
        <v>633.5</v>
      </c>
      <c r="F13" s="82">
        <v>300</v>
      </c>
      <c r="G13" s="82">
        <f t="shared" si="2"/>
        <v>17480.8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3119.1</v>
      </c>
      <c r="E14" s="82">
        <v>97.7</v>
      </c>
      <c r="F14" s="82">
        <v>399.5</v>
      </c>
      <c r="G14" s="82">
        <f t="shared" si="2"/>
        <v>2621.9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2714.6</v>
      </c>
      <c r="E15" s="82">
        <v>97.7</v>
      </c>
      <c r="F15" s="82">
        <v>424.8</v>
      </c>
      <c r="G15" s="82">
        <f t="shared" si="2"/>
        <v>2192.1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5121.7</v>
      </c>
      <c r="E16" s="82">
        <v>97.7</v>
      </c>
      <c r="F16" s="82">
        <v>780.3</v>
      </c>
      <c r="G16" s="82">
        <f t="shared" si="2"/>
        <v>4243.7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2151.6</v>
      </c>
      <c r="E17" s="82">
        <v>48.2</v>
      </c>
      <c r="F17" s="82">
        <v>229.7</v>
      </c>
      <c r="G17" s="82">
        <f t="shared" si="2"/>
        <v>1873.7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2679.4</v>
      </c>
      <c r="E18" s="82">
        <v>97.6</v>
      </c>
      <c r="F18" s="82">
        <v>412.2</v>
      </c>
      <c r="G18" s="82">
        <f t="shared" si="2"/>
        <v>2169.6000000000004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2546.9</v>
      </c>
      <c r="E19" s="82">
        <v>49.5</v>
      </c>
      <c r="F19" s="82">
        <v>325.1</v>
      </c>
      <c r="G19" s="82">
        <f t="shared" si="2"/>
        <v>2172.3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1910.8</v>
      </c>
      <c r="E20" s="82">
        <v>48.2</v>
      </c>
      <c r="F20" s="82">
        <v>240</v>
      </c>
      <c r="G20" s="82">
        <f t="shared" si="2"/>
        <v>1622.6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1733.3</v>
      </c>
      <c r="E21" s="82">
        <v>48.2</v>
      </c>
      <c r="F21" s="82">
        <v>188.2</v>
      </c>
      <c r="G21" s="82">
        <f t="shared" si="2"/>
        <v>1496.8999999999999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2313.3</v>
      </c>
      <c r="E22" s="82">
        <v>87.6</v>
      </c>
      <c r="F22" s="82">
        <v>361</v>
      </c>
      <c r="G22" s="82">
        <f t="shared" si="2"/>
        <v>1864.7000000000003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1864.9</v>
      </c>
      <c r="E23" s="82">
        <v>48.2</v>
      </c>
      <c r="F23" s="82">
        <v>270.8</v>
      </c>
      <c r="G23" s="82">
        <f t="shared" si="2"/>
        <v>1545.9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2817</v>
      </c>
      <c r="E24" s="82">
        <v>97.7</v>
      </c>
      <c r="F24" s="82">
        <v>419.5</v>
      </c>
      <c r="G24" s="82">
        <f t="shared" si="2"/>
        <v>2299.8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23" t="s">
        <v>19</v>
      </c>
      <c r="B30" s="123"/>
      <c r="C30" s="12">
        <f>SUM(C6:C29)</f>
        <v>0</v>
      </c>
      <c r="D30" s="12">
        <f>SUM(D6:D29)</f>
        <v>64088.8</v>
      </c>
      <c r="E30" s="12">
        <f>SUM(E6:E29)</f>
        <v>1888.2000000000003</v>
      </c>
      <c r="F30" s="12">
        <f>SUM(F6:F29)</f>
        <v>6863.900000000001</v>
      </c>
      <c r="G30" s="12">
        <f>SUM(G6:G29)</f>
        <v>55336.7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2008-09-25T09:14:30Z</cp:lastPrinted>
  <dcterms:created xsi:type="dcterms:W3CDTF">2007-07-17T04:31:37Z</dcterms:created>
  <dcterms:modified xsi:type="dcterms:W3CDTF">2008-09-25T10:05:44Z</dcterms:modified>
  <cp:category/>
  <cp:version/>
  <cp:contentType/>
  <cp:contentStatus/>
</cp:coreProperties>
</file>