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 " sheetId="1" r:id="rId1"/>
    <sheet name="о2" sheetId="2" r:id="rId2"/>
    <sheet name="о3" sheetId="3" r:id="rId3"/>
    <sheet name="о4" sheetId="4" r:id="rId4"/>
    <sheet name="о5" sheetId="5" r:id="rId5"/>
    <sheet name="о6" sheetId="6" r:id="rId6"/>
    <sheet name="о7" sheetId="7" r:id="rId7"/>
    <sheet name="о8" sheetId="8" r:id="rId8"/>
    <sheet name="О9" sheetId="9" r:id="rId9"/>
    <sheet name="О10" sheetId="10" r:id="rId10"/>
  </sheets>
  <definedNames>
    <definedName name="_xlnm.Print_Area" localSheetId="0">'о1 '!$A$1:$J$32</definedName>
    <definedName name="_xlnm.Print_Area" localSheetId="9">'О10'!$A$1:$J$30</definedName>
    <definedName name="_xlnm.Print_Area" localSheetId="1">'о2'!$A$1:$L$30</definedName>
    <definedName name="_xlnm.Print_Area" localSheetId="2">'о3'!$A$1:$N$30</definedName>
    <definedName name="_xlnm.Print_Area" localSheetId="3">'о4'!$A$1:$J$30</definedName>
    <definedName name="_xlnm.Print_Area" localSheetId="4">'о5'!$A$1:$H$30</definedName>
    <definedName name="_xlnm.Print_Area" localSheetId="5">'о6'!$A$1:$H$30</definedName>
    <definedName name="_xlnm.Print_Area" localSheetId="6">'о7'!$A$1:$M$30</definedName>
    <definedName name="_xlnm.Print_Area" localSheetId="7">'о8'!$A$1:$M$30</definedName>
    <definedName name="_xlnm.Print_Area" localSheetId="8">'О9'!$A$1:$K$30</definedName>
  </definedNames>
  <calcPr fullCalcOnLoad="1"/>
</workbook>
</file>

<file path=xl/sharedStrings.xml><?xml version="1.0" encoding="utf-8"?>
<sst xmlns="http://schemas.openxmlformats.org/spreadsheetml/2006/main" count="428" uniqueCount="135">
  <si>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</si>
  <si>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</si>
  <si>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</si>
  <si>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</si>
  <si>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</si>
  <si>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</si>
  <si>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</si>
  <si>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</si>
  <si>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</si>
  <si>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</si>
  <si>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</si>
  <si>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</si>
  <si>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</si>
  <si>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</si>
  <si>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</si>
  <si>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</si>
  <si>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</si>
  <si>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финансовых органов муниципальных районов (городских округов)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</si>
  <si>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</si>
  <si>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</si>
  <si>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</si>
  <si>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</si>
  <si>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</si>
  <si>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</si>
  <si>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</si>
  <si>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</si>
  <si>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</si>
  <si>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</si>
  <si>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</si>
  <si>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</si>
  <si>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</si>
  <si>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</si>
  <si>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</si>
  <si>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</si>
  <si>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</si>
  <si>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</si>
  <si>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</si>
  <si>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</si>
  <si>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</si>
  <si>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</si>
  <si>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</si>
  <si>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</si>
  <si>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</si>
  <si>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</si>
  <si>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</si>
  <si>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</si>
  <si>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</si>
  <si>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</si>
  <si>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</si>
  <si>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</si>
  <si>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</si>
  <si>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</si>
  <si>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</si>
  <si>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</si>
  <si>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</si>
  <si>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</si>
  <si>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</si>
  <si>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</si>
  <si>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</si>
  <si>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</si>
  <si>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</si>
  <si>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</si>
  <si>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</si>
  <si>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</si>
  <si>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</si>
  <si>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</si>
  <si>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</si>
  <si>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</si>
  <si>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</si>
  <si>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</si>
  <si>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</si>
  <si>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</si>
  <si>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</si>
  <si>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</si>
  <si>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</si>
  <si>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</si>
  <si>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</si>
  <si>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</si>
  <si>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</si>
  <si>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</si>
  <si>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</si>
  <si>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</si>
  <si>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</si>
  <si>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</si>
  <si>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</si>
  <si>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</si>
  <si>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</si>
  <si>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</si>
  <si>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</si>
  <si>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</si>
  <si>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</si>
  <si>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</si>
  <si>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</si>
  <si>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</si>
  <si>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</si>
  <si>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</si>
  <si>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</si>
  <si>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</si>
  <si>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</si>
  <si>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</si>
  <si>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</si>
  <si>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 xml:space="preserve">по данным финансовых органов муниципальных районов 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</si>
  <si>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</si>
  <si>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</si>
  <si>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</si>
  <si>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</si>
  <si>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</si>
  <si>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</si>
  <si>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</si>
  <si>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</si>
  <si>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</si>
  <si>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</si>
  <si>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</si>
  <si>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</si>
  <si>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</si>
  <si>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</si>
  <si>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</si>
  <si>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</si>
  <si>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</si>
  <si>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</si>
  <si>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</si>
  <si>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</si>
  <si>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</si>
  <si>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</si>
  <si>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</si>
  <si>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</si>
  <si>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Плановые показатели объема расходов бюджета поселений на 2008 год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</si>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</sst>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1" fillId="0" borderId="0" xfId="18" applyNumberFormat="1" applyFont="1" applyFill="1" applyAlignment="1">
      <alignment horizontal="center" vertical="center" wrapText="1"/>
      <protection/>
    </xf>
    <xf numFmtId="1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4" fillId="0" borderId="3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6" sqref="H1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0"/>
      <c r="B1" s="123" t="s">
        <v>63</v>
      </c>
      <c r="C1" s="123"/>
      <c r="D1" s="123"/>
      <c r="E1" s="123"/>
      <c r="F1" s="123"/>
      <c r="G1" s="123"/>
      <c r="H1" s="123"/>
      <c r="I1" s="123"/>
      <c r="J1" s="123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28" t="s">
        <v>0</v>
      </c>
      <c r="B4" s="121" t="s">
        <v>64</v>
      </c>
      <c r="C4" s="121" t="s">
        <v>65</v>
      </c>
      <c r="D4" s="121" t="s">
        <v>121</v>
      </c>
      <c r="E4" s="121" t="s">
        <v>122</v>
      </c>
      <c r="F4" s="121" t="s">
        <v>66</v>
      </c>
      <c r="G4" s="121" t="s">
        <v>61</v>
      </c>
      <c r="H4" s="121" t="s">
        <v>62</v>
      </c>
      <c r="I4" s="121" t="s">
        <v>2</v>
      </c>
      <c r="J4" s="124" t="s">
        <v>3</v>
      </c>
    </row>
    <row r="5" spans="1:10" ht="135" customHeight="1">
      <c r="A5" s="128"/>
      <c r="B5" s="126"/>
      <c r="C5" s="122"/>
      <c r="D5" s="122"/>
      <c r="E5" s="122"/>
      <c r="F5" s="122"/>
      <c r="G5" s="122"/>
      <c r="H5" s="126"/>
      <c r="I5" s="126"/>
      <c r="J5" s="125"/>
    </row>
    <row r="6" spans="1:10" s="10" customFormat="1" ht="51" customHeight="1">
      <c r="A6" s="128"/>
      <c r="B6" s="122"/>
      <c r="C6" s="8" t="s">
        <v>38</v>
      </c>
      <c r="D6" s="8" t="s">
        <v>38</v>
      </c>
      <c r="E6" s="8" t="s">
        <v>38</v>
      </c>
      <c r="F6" s="8" t="s">
        <v>14</v>
      </c>
      <c r="G6" s="8" t="s">
        <v>96</v>
      </c>
      <c r="H6" s="122"/>
      <c r="I6" s="122"/>
      <c r="J6" s="9" t="s">
        <v>16</v>
      </c>
    </row>
    <row r="7" spans="1:10" s="10" customFormat="1" ht="15.75" customHeight="1">
      <c r="A7" s="77">
        <v>1</v>
      </c>
      <c r="B7" s="2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78">
        <v>10</v>
      </c>
    </row>
    <row r="8" spans="1:10" ht="12.75">
      <c r="A8" s="81">
        <v>1</v>
      </c>
      <c r="B8" s="104" t="s">
        <v>102</v>
      </c>
      <c r="C8" s="23">
        <v>1962.9</v>
      </c>
      <c r="D8" s="23">
        <v>328.3</v>
      </c>
      <c r="E8" s="82">
        <v>4.3</v>
      </c>
      <c r="F8" s="82">
        <f>D8+E8</f>
        <v>332.6</v>
      </c>
      <c r="G8" s="83">
        <f aca="true" t="shared" si="0" ref="G8:G31">C8/(C8+F8)*100</f>
        <v>85.51078196471357</v>
      </c>
      <c r="H8" s="84">
        <v>0</v>
      </c>
      <c r="I8" s="13">
        <v>1.2</v>
      </c>
      <c r="J8" s="13">
        <f aca="true" t="shared" si="1" ref="J8:J31">H8*I8</f>
        <v>0</v>
      </c>
    </row>
    <row r="9" spans="1:10" ht="12.75">
      <c r="A9" s="81">
        <v>2</v>
      </c>
      <c r="B9" s="105" t="s">
        <v>103</v>
      </c>
      <c r="C9" s="23">
        <v>1635.3</v>
      </c>
      <c r="D9" s="23">
        <v>280.6</v>
      </c>
      <c r="E9" s="82">
        <v>4.6</v>
      </c>
      <c r="F9" s="82">
        <f aca="true" t="shared" si="2" ref="F9:F31">D9+E9</f>
        <v>285.20000000000005</v>
      </c>
      <c r="G9" s="83">
        <f t="shared" si="0"/>
        <v>85.1497005988024</v>
      </c>
      <c r="H9" s="84">
        <v>0</v>
      </c>
      <c r="I9" s="13">
        <v>1.2</v>
      </c>
      <c r="J9" s="13">
        <f t="shared" si="1"/>
        <v>0</v>
      </c>
    </row>
    <row r="10" spans="1:10" ht="12.75">
      <c r="A10" s="81">
        <v>3</v>
      </c>
      <c r="B10" s="105" t="s">
        <v>104</v>
      </c>
      <c r="C10" s="23">
        <v>1999.4</v>
      </c>
      <c r="D10" s="23">
        <v>161.4</v>
      </c>
      <c r="E10" s="82">
        <v>3.8</v>
      </c>
      <c r="F10" s="82">
        <f t="shared" si="2"/>
        <v>165.20000000000002</v>
      </c>
      <c r="G10" s="83">
        <f t="shared" si="0"/>
        <v>92.36810496165575</v>
      </c>
      <c r="H10" s="84">
        <v>0</v>
      </c>
      <c r="I10" s="13">
        <v>1.2</v>
      </c>
      <c r="J10" s="13">
        <f t="shared" si="1"/>
        <v>0</v>
      </c>
    </row>
    <row r="11" spans="1:10" ht="12.75">
      <c r="A11" s="81">
        <v>4</v>
      </c>
      <c r="B11" s="105" t="s">
        <v>105</v>
      </c>
      <c r="C11" s="23">
        <v>1193.5</v>
      </c>
      <c r="D11" s="23">
        <v>401.9</v>
      </c>
      <c r="E11" s="82">
        <v>4.3</v>
      </c>
      <c r="F11" s="82">
        <f t="shared" si="2"/>
        <v>406.2</v>
      </c>
      <c r="G11" s="83">
        <f t="shared" si="0"/>
        <v>74.60773895105332</v>
      </c>
      <c r="H11" s="84">
        <v>0</v>
      </c>
      <c r="I11" s="13">
        <v>1.2</v>
      </c>
      <c r="J11" s="13">
        <f t="shared" si="1"/>
        <v>0</v>
      </c>
    </row>
    <row r="12" spans="1:10" ht="12.75">
      <c r="A12" s="81">
        <v>5</v>
      </c>
      <c r="B12" s="105" t="s">
        <v>106</v>
      </c>
      <c r="C12" s="23">
        <v>1198.7</v>
      </c>
      <c r="D12" s="23">
        <v>243.1</v>
      </c>
      <c r="E12" s="82">
        <v>3.6</v>
      </c>
      <c r="F12" s="82">
        <f t="shared" si="2"/>
        <v>246.7</v>
      </c>
      <c r="G12" s="83">
        <f t="shared" si="0"/>
        <v>82.9320603293206</v>
      </c>
      <c r="H12" s="84">
        <v>0</v>
      </c>
      <c r="I12" s="13">
        <v>1.2</v>
      </c>
      <c r="J12" s="13">
        <f t="shared" si="1"/>
        <v>0</v>
      </c>
    </row>
    <row r="13" spans="1:10" ht="12.75">
      <c r="A13" s="81">
        <v>6</v>
      </c>
      <c r="B13" s="105" t="s">
        <v>107</v>
      </c>
      <c r="C13" s="23">
        <v>1746.1</v>
      </c>
      <c r="D13" s="23">
        <v>139.9</v>
      </c>
      <c r="E13" s="82">
        <v>5.4</v>
      </c>
      <c r="F13" s="82">
        <f t="shared" si="2"/>
        <v>145.3</v>
      </c>
      <c r="G13" s="83">
        <f t="shared" si="0"/>
        <v>92.31785978640161</v>
      </c>
      <c r="H13" s="84">
        <v>0</v>
      </c>
      <c r="I13" s="13">
        <v>1.2</v>
      </c>
      <c r="J13" s="13">
        <f t="shared" si="1"/>
        <v>0</v>
      </c>
    </row>
    <row r="14" spans="1:10" ht="12.75">
      <c r="A14" s="81">
        <v>7</v>
      </c>
      <c r="B14" s="105" t="s">
        <v>108</v>
      </c>
      <c r="C14" s="23">
        <v>1559.2</v>
      </c>
      <c r="D14" s="23">
        <v>103.7</v>
      </c>
      <c r="E14" s="82">
        <v>4.5</v>
      </c>
      <c r="F14" s="82">
        <f t="shared" si="2"/>
        <v>108.2</v>
      </c>
      <c r="G14" s="83">
        <f t="shared" si="0"/>
        <v>93.51085522370157</v>
      </c>
      <c r="H14" s="84">
        <v>0</v>
      </c>
      <c r="I14" s="13">
        <v>1.2</v>
      </c>
      <c r="J14" s="13">
        <f t="shared" si="1"/>
        <v>0</v>
      </c>
    </row>
    <row r="15" spans="1:10" ht="12.75">
      <c r="A15" s="81">
        <v>8</v>
      </c>
      <c r="B15" s="105" t="s">
        <v>109</v>
      </c>
      <c r="C15" s="23">
        <v>922.2</v>
      </c>
      <c r="D15" s="23">
        <v>14843.3</v>
      </c>
      <c r="E15" s="82">
        <v>218.5</v>
      </c>
      <c r="F15" s="82">
        <f t="shared" si="2"/>
        <v>15061.8</v>
      </c>
      <c r="G15" s="83">
        <f t="shared" si="0"/>
        <v>5.76951951951952</v>
      </c>
      <c r="H15" s="13">
        <v>0.977</v>
      </c>
      <c r="I15" s="13">
        <v>1.2</v>
      </c>
      <c r="J15" s="13">
        <f t="shared" si="1"/>
        <v>1.1723999999999999</v>
      </c>
    </row>
    <row r="16" spans="1:10" ht="12.75">
      <c r="A16" s="81">
        <v>9</v>
      </c>
      <c r="B16" s="105" t="s">
        <v>110</v>
      </c>
      <c r="C16" s="23">
        <v>1714.2</v>
      </c>
      <c r="D16" s="23">
        <v>343.5</v>
      </c>
      <c r="E16" s="82">
        <v>5</v>
      </c>
      <c r="F16" s="82">
        <f t="shared" si="2"/>
        <v>348.5</v>
      </c>
      <c r="G16" s="83">
        <f t="shared" si="0"/>
        <v>83.10466863819266</v>
      </c>
      <c r="H16" s="84">
        <v>0</v>
      </c>
      <c r="I16" s="13">
        <v>1.2</v>
      </c>
      <c r="J16" s="13">
        <f t="shared" si="1"/>
        <v>0</v>
      </c>
    </row>
    <row r="17" spans="1:10" ht="12.75">
      <c r="A17" s="81">
        <v>10</v>
      </c>
      <c r="B17" s="105" t="s">
        <v>111</v>
      </c>
      <c r="C17" s="23">
        <v>1959.6</v>
      </c>
      <c r="D17" s="23">
        <v>228.6</v>
      </c>
      <c r="E17" s="82">
        <v>3.9</v>
      </c>
      <c r="F17" s="82">
        <f t="shared" si="2"/>
        <v>232.5</v>
      </c>
      <c r="G17" s="83">
        <f t="shared" si="0"/>
        <v>89.393732037772</v>
      </c>
      <c r="H17" s="84">
        <v>0</v>
      </c>
      <c r="I17" s="13">
        <v>1.2</v>
      </c>
      <c r="J17" s="13">
        <f t="shared" si="1"/>
        <v>0</v>
      </c>
    </row>
    <row r="18" spans="1:10" ht="12.75">
      <c r="A18" s="81">
        <v>11</v>
      </c>
      <c r="B18" s="105" t="s">
        <v>112</v>
      </c>
      <c r="C18" s="23">
        <v>2708.9</v>
      </c>
      <c r="D18" s="23">
        <v>1523.7</v>
      </c>
      <c r="E18" s="82">
        <v>11.1</v>
      </c>
      <c r="F18" s="82">
        <f t="shared" si="2"/>
        <v>1534.8</v>
      </c>
      <c r="G18" s="83">
        <f t="shared" si="0"/>
        <v>63.833447227655114</v>
      </c>
      <c r="H18" s="84">
        <v>0</v>
      </c>
      <c r="I18" s="13">
        <v>1.2</v>
      </c>
      <c r="J18" s="13">
        <f t="shared" si="1"/>
        <v>0</v>
      </c>
    </row>
    <row r="19" spans="1:10" ht="12.75">
      <c r="A19" s="81">
        <v>12</v>
      </c>
      <c r="B19" s="105" t="s">
        <v>113</v>
      </c>
      <c r="C19" s="23">
        <v>994.4</v>
      </c>
      <c r="D19" s="23">
        <v>189</v>
      </c>
      <c r="E19" s="82">
        <v>2.9</v>
      </c>
      <c r="F19" s="82">
        <f t="shared" si="2"/>
        <v>191.9</v>
      </c>
      <c r="G19" s="83">
        <f t="shared" si="0"/>
        <v>83.82365337604315</v>
      </c>
      <c r="H19" s="84">
        <v>0</v>
      </c>
      <c r="I19" s="13">
        <v>1.2</v>
      </c>
      <c r="J19" s="13">
        <f t="shared" si="1"/>
        <v>0</v>
      </c>
    </row>
    <row r="20" spans="1:10" ht="12.75">
      <c r="A20" s="81">
        <v>13</v>
      </c>
      <c r="B20" s="105" t="s">
        <v>114</v>
      </c>
      <c r="C20" s="23">
        <v>1940.1</v>
      </c>
      <c r="D20" s="23">
        <v>182.9</v>
      </c>
      <c r="E20" s="82">
        <v>1.9</v>
      </c>
      <c r="F20" s="82">
        <f t="shared" si="2"/>
        <v>184.8</v>
      </c>
      <c r="G20" s="83">
        <f t="shared" si="0"/>
        <v>91.30312014683042</v>
      </c>
      <c r="H20" s="84">
        <v>0</v>
      </c>
      <c r="I20" s="13">
        <v>1.2</v>
      </c>
      <c r="J20" s="13">
        <f t="shared" si="1"/>
        <v>0</v>
      </c>
    </row>
    <row r="21" spans="1:10" ht="12.75">
      <c r="A21" s="81">
        <v>14</v>
      </c>
      <c r="B21" s="105" t="s">
        <v>115</v>
      </c>
      <c r="C21" s="23">
        <v>1526.1</v>
      </c>
      <c r="D21" s="23">
        <v>148.2</v>
      </c>
      <c r="E21" s="82">
        <v>4.2</v>
      </c>
      <c r="F21" s="82">
        <f t="shared" si="2"/>
        <v>152.39999999999998</v>
      </c>
      <c r="G21" s="83">
        <f t="shared" si="0"/>
        <v>90.92046470062556</v>
      </c>
      <c r="H21" s="84">
        <v>0</v>
      </c>
      <c r="I21" s="13">
        <v>1.2</v>
      </c>
      <c r="J21" s="13">
        <f t="shared" si="1"/>
        <v>0</v>
      </c>
    </row>
    <row r="22" spans="1:10" ht="12.75">
      <c r="A22" s="81">
        <v>15</v>
      </c>
      <c r="B22" s="105" t="s">
        <v>116</v>
      </c>
      <c r="C22" s="23">
        <v>1016.5</v>
      </c>
      <c r="D22" s="23">
        <v>219.6</v>
      </c>
      <c r="E22" s="82">
        <v>5.1</v>
      </c>
      <c r="F22" s="82">
        <f t="shared" si="2"/>
        <v>224.7</v>
      </c>
      <c r="G22" s="83">
        <f t="shared" si="0"/>
        <v>81.89655172413792</v>
      </c>
      <c r="H22" s="84">
        <v>0</v>
      </c>
      <c r="I22" s="13">
        <v>1.2</v>
      </c>
      <c r="J22" s="13">
        <f t="shared" si="1"/>
        <v>0</v>
      </c>
    </row>
    <row r="23" spans="1:10" ht="12.75">
      <c r="A23" s="81">
        <v>16</v>
      </c>
      <c r="B23" s="105" t="s">
        <v>117</v>
      </c>
      <c r="C23" s="23">
        <v>679.5</v>
      </c>
      <c r="D23" s="23">
        <v>289.9</v>
      </c>
      <c r="E23" s="82">
        <v>2.5</v>
      </c>
      <c r="F23" s="82">
        <f t="shared" si="2"/>
        <v>292.4</v>
      </c>
      <c r="G23" s="83">
        <f t="shared" si="0"/>
        <v>69.91460026751723</v>
      </c>
      <c r="H23" s="84">
        <v>0</v>
      </c>
      <c r="I23" s="13">
        <v>1.2</v>
      </c>
      <c r="J23" s="13">
        <f t="shared" si="1"/>
        <v>0</v>
      </c>
    </row>
    <row r="24" spans="1:10" ht="12.75">
      <c r="A24" s="81">
        <v>17</v>
      </c>
      <c r="B24" s="105" t="s">
        <v>118</v>
      </c>
      <c r="C24" s="23">
        <v>1606.9</v>
      </c>
      <c r="D24" s="23">
        <v>252.9</v>
      </c>
      <c r="E24" s="82">
        <v>5</v>
      </c>
      <c r="F24" s="82">
        <f t="shared" si="2"/>
        <v>257.9</v>
      </c>
      <c r="G24" s="83">
        <f t="shared" si="0"/>
        <v>86.17009867009867</v>
      </c>
      <c r="H24" s="84">
        <v>0</v>
      </c>
      <c r="I24" s="13">
        <v>1.2</v>
      </c>
      <c r="J24" s="13">
        <f t="shared" si="1"/>
        <v>0</v>
      </c>
    </row>
    <row r="25" spans="1:10" ht="12.75">
      <c r="A25" s="81">
        <v>18</v>
      </c>
      <c r="B25" s="105" t="s">
        <v>119</v>
      </c>
      <c r="C25" s="23">
        <v>1237</v>
      </c>
      <c r="D25" s="23">
        <v>158.3</v>
      </c>
      <c r="E25" s="82">
        <v>3.2</v>
      </c>
      <c r="F25" s="82">
        <f t="shared" si="2"/>
        <v>161.5</v>
      </c>
      <c r="G25" s="83">
        <f t="shared" si="0"/>
        <v>88.45191276367537</v>
      </c>
      <c r="H25" s="84">
        <v>0</v>
      </c>
      <c r="I25" s="13">
        <v>1.2</v>
      </c>
      <c r="J25" s="13">
        <f t="shared" si="1"/>
        <v>0</v>
      </c>
    </row>
    <row r="26" spans="1:10" ht="12.75">
      <c r="A26" s="81">
        <v>19</v>
      </c>
      <c r="B26" s="105" t="s">
        <v>120</v>
      </c>
      <c r="C26" s="23">
        <v>1704.1</v>
      </c>
      <c r="D26" s="23">
        <v>453.2</v>
      </c>
      <c r="E26" s="82">
        <v>4.4</v>
      </c>
      <c r="F26" s="82">
        <f t="shared" si="2"/>
        <v>457.59999999999997</v>
      </c>
      <c r="G26" s="83">
        <f t="shared" si="0"/>
        <v>78.83147522782996</v>
      </c>
      <c r="H26" s="84">
        <v>0</v>
      </c>
      <c r="I26" s="13">
        <v>1.2</v>
      </c>
      <c r="J26" s="13">
        <f t="shared" si="1"/>
        <v>0</v>
      </c>
    </row>
    <row r="27" spans="1:10" ht="12.75">
      <c r="A27" s="81">
        <v>20</v>
      </c>
      <c r="B27" s="106"/>
      <c r="C27" s="23"/>
      <c r="D27" s="23"/>
      <c r="E27" s="82"/>
      <c r="F27" s="82">
        <f t="shared" si="2"/>
        <v>0</v>
      </c>
      <c r="G27" s="83" t="e">
        <f t="shared" si="0"/>
        <v>#DIV/0!</v>
      </c>
      <c r="H27" s="84"/>
      <c r="I27" s="13">
        <v>1.2</v>
      </c>
      <c r="J27" s="13">
        <f t="shared" si="1"/>
        <v>0</v>
      </c>
    </row>
    <row r="28" spans="1:10" ht="11.25">
      <c r="A28" s="81">
        <v>21</v>
      </c>
      <c r="B28" s="23"/>
      <c r="C28" s="23"/>
      <c r="D28" s="23"/>
      <c r="E28" s="82"/>
      <c r="F28" s="82">
        <f t="shared" si="2"/>
        <v>0</v>
      </c>
      <c r="G28" s="83" t="e">
        <f t="shared" si="0"/>
        <v>#DIV/0!</v>
      </c>
      <c r="H28" s="84"/>
      <c r="I28" s="13">
        <v>1.2</v>
      </c>
      <c r="J28" s="13">
        <f t="shared" si="1"/>
        <v>0</v>
      </c>
    </row>
    <row r="29" spans="1:10" ht="11.25">
      <c r="A29" s="81">
        <v>22</v>
      </c>
      <c r="B29" s="23"/>
      <c r="C29" s="23"/>
      <c r="D29" s="23"/>
      <c r="E29" s="85"/>
      <c r="F29" s="82">
        <f t="shared" si="2"/>
        <v>0</v>
      </c>
      <c r="G29" s="83" t="e">
        <f t="shared" si="0"/>
        <v>#DIV/0!</v>
      </c>
      <c r="H29" s="84"/>
      <c r="I29" s="13">
        <v>1.2</v>
      </c>
      <c r="J29" s="13">
        <f t="shared" si="1"/>
        <v>0</v>
      </c>
    </row>
    <row r="30" spans="1:10" ht="11.25">
      <c r="A30" s="81">
        <v>23</v>
      </c>
      <c r="B30" s="23"/>
      <c r="C30" s="23"/>
      <c r="D30" s="23"/>
      <c r="E30" s="85"/>
      <c r="F30" s="82">
        <f t="shared" si="2"/>
        <v>0</v>
      </c>
      <c r="G30" s="83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1">
        <v>24</v>
      </c>
      <c r="B31" s="23"/>
      <c r="C31" s="23"/>
      <c r="D31" s="23"/>
      <c r="E31" s="85"/>
      <c r="F31" s="82">
        <f t="shared" si="2"/>
        <v>0</v>
      </c>
      <c r="G31" s="83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27" t="s">
        <v>40</v>
      </c>
      <c r="B32" s="127"/>
      <c r="C32" s="23">
        <f>SUM(C8:C31)</f>
        <v>29304.600000000002</v>
      </c>
      <c r="D32" s="12">
        <f>SUM(D8:D31)</f>
        <v>20492.000000000004</v>
      </c>
      <c r="E32" s="12">
        <f>SUM(E8:E31)</f>
        <v>298.19999999999993</v>
      </c>
      <c r="F32" s="12">
        <f>SUM(F8:F31)</f>
        <v>20790.200000000004</v>
      </c>
      <c r="G32" s="32" t="s">
        <v>5</v>
      </c>
      <c r="H32" s="33" t="s">
        <v>5</v>
      </c>
      <c r="I32" s="13">
        <v>1.2</v>
      </c>
      <c r="J32" s="34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F11" sqref="F11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31" t="s">
        <v>100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28" t="s">
        <v>6</v>
      </c>
      <c r="B3" s="129" t="s">
        <v>64</v>
      </c>
      <c r="C3" s="21" t="s">
        <v>85</v>
      </c>
      <c r="D3" s="25" t="s">
        <v>133</v>
      </c>
      <c r="E3" s="25" t="s">
        <v>134</v>
      </c>
      <c r="F3" s="22" t="s">
        <v>86</v>
      </c>
      <c r="G3" s="5" t="s">
        <v>11</v>
      </c>
      <c r="H3" s="121" t="s">
        <v>1</v>
      </c>
      <c r="I3" s="121" t="s">
        <v>2</v>
      </c>
      <c r="J3" s="6" t="s">
        <v>3</v>
      </c>
    </row>
    <row r="4" spans="1:10" s="10" customFormat="1" ht="42.75" customHeight="1">
      <c r="A4" s="128"/>
      <c r="B4" s="129"/>
      <c r="C4" s="8" t="s">
        <v>9</v>
      </c>
      <c r="D4" s="8" t="s">
        <v>13</v>
      </c>
      <c r="E4" s="8" t="s">
        <v>4</v>
      </c>
      <c r="F4" s="8" t="s">
        <v>14</v>
      </c>
      <c r="G4" s="8" t="s">
        <v>15</v>
      </c>
      <c r="H4" s="122"/>
      <c r="I4" s="122"/>
      <c r="J4" s="9" t="s">
        <v>16</v>
      </c>
    </row>
    <row r="5" spans="1:10" s="30" customFormat="1" ht="1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7">
        <v>10</v>
      </c>
    </row>
    <row r="6" spans="1:10" ht="12.75">
      <c r="A6" s="81">
        <v>1</v>
      </c>
      <c r="B6" s="79" t="s">
        <v>102</v>
      </c>
      <c r="C6" s="82">
        <v>0</v>
      </c>
      <c r="D6" s="23">
        <v>328.3</v>
      </c>
      <c r="E6" s="82">
        <v>4.3</v>
      </c>
      <c r="F6" s="82">
        <f>D6+E6</f>
        <v>332.6</v>
      </c>
      <c r="G6" s="99">
        <f>C6/F6*100</f>
        <v>0</v>
      </c>
      <c r="H6" s="84">
        <v>1</v>
      </c>
      <c r="I6" s="13">
        <v>0.5</v>
      </c>
      <c r="J6" s="13">
        <f aca="true" t="shared" si="0" ref="J6:J29">H6*I6</f>
        <v>0.5</v>
      </c>
    </row>
    <row r="7" spans="1:10" ht="12.75">
      <c r="A7" s="81">
        <v>2</v>
      </c>
      <c r="B7" s="80" t="s">
        <v>103</v>
      </c>
      <c r="C7" s="82">
        <v>0</v>
      </c>
      <c r="D7" s="23">
        <v>280.6</v>
      </c>
      <c r="E7" s="82">
        <v>4.6</v>
      </c>
      <c r="F7" s="82">
        <f aca="true" t="shared" si="1" ref="F7:F29">D7+E7</f>
        <v>285.20000000000005</v>
      </c>
      <c r="G7" s="99">
        <f aca="true" t="shared" si="2" ref="G7:G29">C7/F7*100</f>
        <v>0</v>
      </c>
      <c r="H7" s="84">
        <v>1</v>
      </c>
      <c r="I7" s="13">
        <v>0.5</v>
      </c>
      <c r="J7" s="13">
        <f t="shared" si="0"/>
        <v>0.5</v>
      </c>
    </row>
    <row r="8" spans="1:10" ht="12.75">
      <c r="A8" s="81">
        <v>3</v>
      </c>
      <c r="B8" s="80" t="s">
        <v>104</v>
      </c>
      <c r="C8" s="82">
        <v>0</v>
      </c>
      <c r="D8" s="23">
        <v>161.4</v>
      </c>
      <c r="E8" s="82">
        <v>3.8</v>
      </c>
      <c r="F8" s="82">
        <f t="shared" si="1"/>
        <v>165.20000000000002</v>
      </c>
      <c r="G8" s="99">
        <f t="shared" si="2"/>
        <v>0</v>
      </c>
      <c r="H8" s="84">
        <v>1</v>
      </c>
      <c r="I8" s="13">
        <v>0.5</v>
      </c>
      <c r="J8" s="13">
        <f t="shared" si="0"/>
        <v>0.5</v>
      </c>
    </row>
    <row r="9" spans="1:10" ht="12.75">
      <c r="A9" s="81">
        <v>4</v>
      </c>
      <c r="B9" s="80" t="s">
        <v>105</v>
      </c>
      <c r="C9" s="82">
        <v>0</v>
      </c>
      <c r="D9" s="23">
        <v>401.9</v>
      </c>
      <c r="E9" s="82">
        <v>4.3</v>
      </c>
      <c r="F9" s="82">
        <f t="shared" si="1"/>
        <v>406.2</v>
      </c>
      <c r="G9" s="99">
        <f t="shared" si="2"/>
        <v>0</v>
      </c>
      <c r="H9" s="84">
        <v>1</v>
      </c>
      <c r="I9" s="13">
        <v>0.5</v>
      </c>
      <c r="J9" s="13">
        <f t="shared" si="0"/>
        <v>0.5</v>
      </c>
    </row>
    <row r="10" spans="1:10" ht="12.75">
      <c r="A10" s="81">
        <v>5</v>
      </c>
      <c r="B10" s="80" t="s">
        <v>106</v>
      </c>
      <c r="C10" s="82">
        <v>0</v>
      </c>
      <c r="D10" s="23">
        <v>243.1</v>
      </c>
      <c r="E10" s="82">
        <v>3.6</v>
      </c>
      <c r="F10" s="82">
        <f t="shared" si="1"/>
        <v>246.7</v>
      </c>
      <c r="G10" s="99">
        <f t="shared" si="2"/>
        <v>0</v>
      </c>
      <c r="H10" s="84">
        <v>1</v>
      </c>
      <c r="I10" s="13">
        <v>0.5</v>
      </c>
      <c r="J10" s="13">
        <f t="shared" si="0"/>
        <v>0.5</v>
      </c>
    </row>
    <row r="11" spans="1:10" ht="12.75">
      <c r="A11" s="81">
        <v>6</v>
      </c>
      <c r="B11" s="80" t="s">
        <v>107</v>
      </c>
      <c r="C11" s="82">
        <v>0</v>
      </c>
      <c r="D11" s="23">
        <v>139.9</v>
      </c>
      <c r="E11" s="82">
        <v>5.4</v>
      </c>
      <c r="F11" s="82">
        <f t="shared" si="1"/>
        <v>145.3</v>
      </c>
      <c r="G11" s="99">
        <f t="shared" si="2"/>
        <v>0</v>
      </c>
      <c r="H11" s="84">
        <v>1</v>
      </c>
      <c r="I11" s="13">
        <v>0.5</v>
      </c>
      <c r="J11" s="13">
        <f t="shared" si="0"/>
        <v>0.5</v>
      </c>
    </row>
    <row r="12" spans="1:10" ht="12.75">
      <c r="A12" s="81">
        <v>7</v>
      </c>
      <c r="B12" s="80" t="s">
        <v>108</v>
      </c>
      <c r="C12" s="82">
        <v>0</v>
      </c>
      <c r="D12" s="23">
        <v>103.7</v>
      </c>
      <c r="E12" s="82">
        <v>4.5</v>
      </c>
      <c r="F12" s="82">
        <f t="shared" si="1"/>
        <v>108.2</v>
      </c>
      <c r="G12" s="99">
        <f t="shared" si="2"/>
        <v>0</v>
      </c>
      <c r="H12" s="84">
        <v>1</v>
      </c>
      <c r="I12" s="13">
        <v>0.5</v>
      </c>
      <c r="J12" s="13">
        <f t="shared" si="0"/>
        <v>0.5</v>
      </c>
    </row>
    <row r="13" spans="1:10" ht="12.75">
      <c r="A13" s="81">
        <v>8</v>
      </c>
      <c r="B13" s="80" t="s">
        <v>109</v>
      </c>
      <c r="C13" s="82">
        <v>0</v>
      </c>
      <c r="D13" s="23">
        <v>14843.3</v>
      </c>
      <c r="E13" s="82">
        <v>218.5</v>
      </c>
      <c r="F13" s="82">
        <f t="shared" si="1"/>
        <v>15061.8</v>
      </c>
      <c r="G13" s="99">
        <f t="shared" si="2"/>
        <v>0</v>
      </c>
      <c r="H13" s="84">
        <v>1</v>
      </c>
      <c r="I13" s="13">
        <v>0.5</v>
      </c>
      <c r="J13" s="13">
        <f t="shared" si="0"/>
        <v>0.5</v>
      </c>
    </row>
    <row r="14" spans="1:10" ht="12.75">
      <c r="A14" s="81">
        <v>9</v>
      </c>
      <c r="B14" s="80" t="s">
        <v>110</v>
      </c>
      <c r="C14" s="82">
        <v>0</v>
      </c>
      <c r="D14" s="23">
        <v>343.5</v>
      </c>
      <c r="E14" s="82">
        <v>5</v>
      </c>
      <c r="F14" s="82">
        <f t="shared" si="1"/>
        <v>348.5</v>
      </c>
      <c r="G14" s="99">
        <f t="shared" si="2"/>
        <v>0</v>
      </c>
      <c r="H14" s="84">
        <v>1</v>
      </c>
      <c r="I14" s="13">
        <v>0.5</v>
      </c>
      <c r="J14" s="13">
        <f t="shared" si="0"/>
        <v>0.5</v>
      </c>
    </row>
    <row r="15" spans="1:10" ht="12.75">
      <c r="A15" s="81">
        <v>10</v>
      </c>
      <c r="B15" s="80" t="s">
        <v>111</v>
      </c>
      <c r="C15" s="82">
        <v>0</v>
      </c>
      <c r="D15" s="23">
        <v>228.6</v>
      </c>
      <c r="E15" s="82">
        <v>3.9</v>
      </c>
      <c r="F15" s="82">
        <f t="shared" si="1"/>
        <v>232.5</v>
      </c>
      <c r="G15" s="99">
        <f t="shared" si="2"/>
        <v>0</v>
      </c>
      <c r="H15" s="84">
        <v>1</v>
      </c>
      <c r="I15" s="13">
        <v>0.5</v>
      </c>
      <c r="J15" s="13">
        <f t="shared" si="0"/>
        <v>0.5</v>
      </c>
    </row>
    <row r="16" spans="1:10" ht="12.75">
      <c r="A16" s="81">
        <v>11</v>
      </c>
      <c r="B16" s="80" t="s">
        <v>112</v>
      </c>
      <c r="C16" s="82">
        <v>0</v>
      </c>
      <c r="D16" s="23">
        <v>1523.7</v>
      </c>
      <c r="E16" s="82">
        <v>11.1</v>
      </c>
      <c r="F16" s="82">
        <f t="shared" si="1"/>
        <v>1534.8</v>
      </c>
      <c r="G16" s="99">
        <f t="shared" si="2"/>
        <v>0</v>
      </c>
      <c r="H16" s="84">
        <v>1</v>
      </c>
      <c r="I16" s="13">
        <v>0.5</v>
      </c>
      <c r="J16" s="13">
        <f t="shared" si="0"/>
        <v>0.5</v>
      </c>
    </row>
    <row r="17" spans="1:10" ht="12.75">
      <c r="A17" s="81">
        <v>12</v>
      </c>
      <c r="B17" s="80" t="s">
        <v>113</v>
      </c>
      <c r="C17" s="82">
        <v>0</v>
      </c>
      <c r="D17" s="23">
        <v>189</v>
      </c>
      <c r="E17" s="82">
        <v>2.9</v>
      </c>
      <c r="F17" s="82">
        <f t="shared" si="1"/>
        <v>191.9</v>
      </c>
      <c r="G17" s="99">
        <f t="shared" si="2"/>
        <v>0</v>
      </c>
      <c r="H17" s="84">
        <v>1</v>
      </c>
      <c r="I17" s="13">
        <v>0.5</v>
      </c>
      <c r="J17" s="13">
        <f t="shared" si="0"/>
        <v>0.5</v>
      </c>
    </row>
    <row r="18" spans="1:10" ht="12.75">
      <c r="A18" s="81">
        <v>13</v>
      </c>
      <c r="B18" s="80" t="s">
        <v>114</v>
      </c>
      <c r="C18" s="82">
        <v>0</v>
      </c>
      <c r="D18" s="23">
        <v>182.9</v>
      </c>
      <c r="E18" s="82">
        <v>1.9</v>
      </c>
      <c r="F18" s="82">
        <f t="shared" si="1"/>
        <v>184.8</v>
      </c>
      <c r="G18" s="99">
        <f t="shared" si="2"/>
        <v>0</v>
      </c>
      <c r="H18" s="84">
        <v>1</v>
      </c>
      <c r="I18" s="13">
        <v>0.5</v>
      </c>
      <c r="J18" s="13">
        <f t="shared" si="0"/>
        <v>0.5</v>
      </c>
    </row>
    <row r="19" spans="1:10" ht="12.75">
      <c r="A19" s="81">
        <v>14</v>
      </c>
      <c r="B19" s="80" t="s">
        <v>115</v>
      </c>
      <c r="C19" s="82">
        <v>0</v>
      </c>
      <c r="D19" s="23">
        <v>148.2</v>
      </c>
      <c r="E19" s="82">
        <v>4.2</v>
      </c>
      <c r="F19" s="82">
        <f t="shared" si="1"/>
        <v>152.39999999999998</v>
      </c>
      <c r="G19" s="99">
        <f t="shared" si="2"/>
        <v>0</v>
      </c>
      <c r="H19" s="84">
        <v>1</v>
      </c>
      <c r="I19" s="13">
        <v>0.5</v>
      </c>
      <c r="J19" s="13">
        <f t="shared" si="0"/>
        <v>0.5</v>
      </c>
    </row>
    <row r="20" spans="1:10" ht="12.75">
      <c r="A20" s="81">
        <v>15</v>
      </c>
      <c r="B20" s="80" t="s">
        <v>116</v>
      </c>
      <c r="C20" s="82">
        <v>0</v>
      </c>
      <c r="D20" s="23">
        <v>219.6</v>
      </c>
      <c r="E20" s="82">
        <v>5.1</v>
      </c>
      <c r="F20" s="82">
        <f t="shared" si="1"/>
        <v>224.7</v>
      </c>
      <c r="G20" s="99">
        <f t="shared" si="2"/>
        <v>0</v>
      </c>
      <c r="H20" s="84">
        <v>1</v>
      </c>
      <c r="I20" s="13">
        <v>0.5</v>
      </c>
      <c r="J20" s="13">
        <f t="shared" si="0"/>
        <v>0.5</v>
      </c>
    </row>
    <row r="21" spans="1:10" ht="12.75">
      <c r="A21" s="81">
        <v>16</v>
      </c>
      <c r="B21" s="80" t="s">
        <v>117</v>
      </c>
      <c r="C21" s="82">
        <v>0</v>
      </c>
      <c r="D21" s="23">
        <v>289.9</v>
      </c>
      <c r="E21" s="82">
        <v>2.5</v>
      </c>
      <c r="F21" s="82">
        <f t="shared" si="1"/>
        <v>292.4</v>
      </c>
      <c r="G21" s="99">
        <f t="shared" si="2"/>
        <v>0</v>
      </c>
      <c r="H21" s="84">
        <v>1</v>
      </c>
      <c r="I21" s="13">
        <v>0.5</v>
      </c>
      <c r="J21" s="13">
        <f t="shared" si="0"/>
        <v>0.5</v>
      </c>
    </row>
    <row r="22" spans="1:10" ht="12.75">
      <c r="A22" s="81">
        <v>17</v>
      </c>
      <c r="B22" s="80" t="s">
        <v>118</v>
      </c>
      <c r="C22" s="82">
        <v>0</v>
      </c>
      <c r="D22" s="23">
        <v>252.9</v>
      </c>
      <c r="E22" s="82">
        <v>5</v>
      </c>
      <c r="F22" s="82">
        <f t="shared" si="1"/>
        <v>257.9</v>
      </c>
      <c r="G22" s="99">
        <f t="shared" si="2"/>
        <v>0</v>
      </c>
      <c r="H22" s="84">
        <v>1</v>
      </c>
      <c r="I22" s="13">
        <v>0.5</v>
      </c>
      <c r="J22" s="13">
        <f t="shared" si="0"/>
        <v>0.5</v>
      </c>
    </row>
    <row r="23" spans="1:10" ht="12.75">
      <c r="A23" s="81">
        <v>18</v>
      </c>
      <c r="B23" s="80" t="s">
        <v>119</v>
      </c>
      <c r="C23" s="82">
        <v>0</v>
      </c>
      <c r="D23" s="23">
        <v>158.3</v>
      </c>
      <c r="E23" s="82">
        <v>3.2</v>
      </c>
      <c r="F23" s="82">
        <f t="shared" si="1"/>
        <v>161.5</v>
      </c>
      <c r="G23" s="99">
        <f t="shared" si="2"/>
        <v>0</v>
      </c>
      <c r="H23" s="84">
        <v>1</v>
      </c>
      <c r="I23" s="13">
        <v>0.5</v>
      </c>
      <c r="J23" s="13">
        <f t="shared" si="0"/>
        <v>0.5</v>
      </c>
    </row>
    <row r="24" spans="1:10" ht="12.75">
      <c r="A24" s="81">
        <v>19</v>
      </c>
      <c r="B24" s="80" t="s">
        <v>120</v>
      </c>
      <c r="C24" s="82">
        <v>0</v>
      </c>
      <c r="D24" s="23">
        <v>453.2</v>
      </c>
      <c r="E24" s="82">
        <v>4.4</v>
      </c>
      <c r="F24" s="82">
        <f t="shared" si="1"/>
        <v>457.59999999999997</v>
      </c>
      <c r="G24" s="99">
        <f t="shared" si="2"/>
        <v>0</v>
      </c>
      <c r="H24" s="84">
        <v>1</v>
      </c>
      <c r="I24" s="13">
        <v>0.5</v>
      </c>
      <c r="J24" s="13">
        <f t="shared" si="0"/>
        <v>0.5</v>
      </c>
    </row>
    <row r="25" spans="1:10" ht="11.25">
      <c r="A25" s="81">
        <v>20</v>
      </c>
      <c r="B25" s="23"/>
      <c r="C25" s="82"/>
      <c r="D25" s="82"/>
      <c r="E25" s="82"/>
      <c r="F25" s="82">
        <f t="shared" si="1"/>
        <v>0</v>
      </c>
      <c r="G25" s="99" t="e">
        <f t="shared" si="2"/>
        <v>#DIV/0!</v>
      </c>
      <c r="H25" s="84"/>
      <c r="I25" s="13">
        <v>0.5</v>
      </c>
      <c r="J25" s="13">
        <f t="shared" si="0"/>
        <v>0</v>
      </c>
    </row>
    <row r="26" spans="1:10" ht="11.25">
      <c r="A26" s="81">
        <v>21</v>
      </c>
      <c r="B26" s="23"/>
      <c r="C26" s="82"/>
      <c r="D26" s="82"/>
      <c r="E26" s="82"/>
      <c r="F26" s="82">
        <f t="shared" si="1"/>
        <v>0</v>
      </c>
      <c r="G26" s="99" t="e">
        <f t="shared" si="2"/>
        <v>#DIV/0!</v>
      </c>
      <c r="H26" s="84"/>
      <c r="I26" s="13">
        <v>0.5</v>
      </c>
      <c r="J26" s="13">
        <f t="shared" si="0"/>
        <v>0</v>
      </c>
    </row>
    <row r="27" spans="1:10" s="28" customFormat="1" ht="11.25">
      <c r="A27" s="100">
        <v>22</v>
      </c>
      <c r="B27" s="101"/>
      <c r="C27" s="82"/>
      <c r="D27" s="85"/>
      <c r="E27" s="85"/>
      <c r="F27" s="82">
        <f t="shared" si="1"/>
        <v>0</v>
      </c>
      <c r="G27" s="102" t="e">
        <f t="shared" si="2"/>
        <v>#DIV/0!</v>
      </c>
      <c r="H27" s="84"/>
      <c r="I27" s="103">
        <v>0.5</v>
      </c>
      <c r="J27" s="103">
        <f t="shared" si="0"/>
        <v>0</v>
      </c>
    </row>
    <row r="28" spans="1:10" ht="11.25">
      <c r="A28" s="81">
        <v>23</v>
      </c>
      <c r="B28" s="23"/>
      <c r="C28" s="82"/>
      <c r="D28" s="85"/>
      <c r="E28" s="85"/>
      <c r="F28" s="82">
        <f t="shared" si="1"/>
        <v>0</v>
      </c>
      <c r="G28" s="99" t="e">
        <f t="shared" si="2"/>
        <v>#DIV/0!</v>
      </c>
      <c r="H28" s="84"/>
      <c r="I28" s="13">
        <v>0.5</v>
      </c>
      <c r="J28" s="13">
        <f t="shared" si="0"/>
        <v>0</v>
      </c>
    </row>
    <row r="29" spans="1:10" ht="11.25">
      <c r="A29" s="81">
        <v>24</v>
      </c>
      <c r="B29" s="23"/>
      <c r="C29" s="82"/>
      <c r="D29" s="85"/>
      <c r="E29" s="85"/>
      <c r="F29" s="82">
        <f t="shared" si="1"/>
        <v>0</v>
      </c>
      <c r="G29" s="99" t="e">
        <f t="shared" si="2"/>
        <v>#DIV/0!</v>
      </c>
      <c r="H29" s="84"/>
      <c r="I29" s="13">
        <v>0.5</v>
      </c>
      <c r="J29" s="13">
        <f t="shared" si="0"/>
        <v>0</v>
      </c>
    </row>
    <row r="30" spans="1:10" ht="11.25">
      <c r="A30" s="127" t="s">
        <v>19</v>
      </c>
      <c r="B30" s="127"/>
      <c r="C30" s="12">
        <f>SUM(C6:C29)</f>
        <v>0</v>
      </c>
      <c r="D30" s="12">
        <f>SUM(D6:D29)</f>
        <v>20492.000000000004</v>
      </c>
      <c r="E30" s="12">
        <f>SUM(E6:E29)</f>
        <v>298.19999999999993</v>
      </c>
      <c r="F30" s="12">
        <f>SUM(F6:F29)</f>
        <v>20790.200000000004</v>
      </c>
      <c r="G30" s="32" t="s">
        <v>5</v>
      </c>
      <c r="H30" s="33" t="s">
        <v>5</v>
      </c>
      <c r="I30" s="13">
        <v>0.5</v>
      </c>
      <c r="J30" s="34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H15" sqref="H15"/>
    </sheetView>
  </sheetViews>
  <sheetFormatPr defaultColWidth="9.00390625" defaultRowHeight="12.75"/>
  <cols>
    <col min="1" max="1" width="3.375" style="52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6" customWidth="1"/>
    <col min="8" max="8" width="19.375" style="36" customWidth="1"/>
    <col min="9" max="9" width="14.00390625" style="75" customWidth="1"/>
    <col min="10" max="10" width="11.00390625" style="52" customWidth="1"/>
    <col min="11" max="12" width="10.25390625" style="11" customWidth="1"/>
    <col min="13" max="16384" width="9.125" style="48" customWidth="1"/>
  </cols>
  <sheetData>
    <row r="1" spans="1:15" ht="18.75">
      <c r="A1" s="123" t="s">
        <v>67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47"/>
      <c r="N1" s="47"/>
      <c r="O1" s="47"/>
    </row>
    <row r="2" spans="1:6" ht="11.25">
      <c r="A2" s="49"/>
      <c r="B2" s="50"/>
      <c r="C2" s="50"/>
      <c r="D2" s="50"/>
      <c r="E2" s="50"/>
      <c r="F2" s="50"/>
    </row>
    <row r="3" spans="1:12" ht="180.75" customHeight="1">
      <c r="A3" s="128" t="s">
        <v>0</v>
      </c>
      <c r="B3" s="129" t="s">
        <v>64</v>
      </c>
      <c r="C3" s="25" t="s">
        <v>123</v>
      </c>
      <c r="D3" s="24" t="s">
        <v>87</v>
      </c>
      <c r="E3" s="41" t="s">
        <v>68</v>
      </c>
      <c r="F3" s="25" t="s">
        <v>124</v>
      </c>
      <c r="G3" s="73" t="s">
        <v>88</v>
      </c>
      <c r="H3" s="41" t="s">
        <v>89</v>
      </c>
      <c r="I3" s="21" t="s">
        <v>11</v>
      </c>
      <c r="J3" s="121" t="s">
        <v>42</v>
      </c>
      <c r="K3" s="121" t="s">
        <v>2</v>
      </c>
      <c r="L3" s="22" t="s">
        <v>3</v>
      </c>
    </row>
    <row r="4" spans="1:12" ht="45.75" customHeight="1">
      <c r="A4" s="128"/>
      <c r="B4" s="129"/>
      <c r="C4" s="8" t="s">
        <v>52</v>
      </c>
      <c r="D4" s="8" t="s">
        <v>101</v>
      </c>
      <c r="E4" s="8" t="s">
        <v>30</v>
      </c>
      <c r="F4" s="25" t="s">
        <v>4</v>
      </c>
      <c r="G4" s="8" t="s">
        <v>101</v>
      </c>
      <c r="H4" s="38" t="s">
        <v>22</v>
      </c>
      <c r="I4" s="70" t="s">
        <v>53</v>
      </c>
      <c r="J4" s="122"/>
      <c r="K4" s="122"/>
      <c r="L4" s="76" t="s">
        <v>54</v>
      </c>
    </row>
    <row r="5" spans="1:12" ht="15.75" customHeight="1">
      <c r="A5" s="29">
        <v>1</v>
      </c>
      <c r="B5" s="25">
        <v>2</v>
      </c>
      <c r="C5" s="8">
        <v>3</v>
      </c>
      <c r="D5" s="8">
        <v>4</v>
      </c>
      <c r="E5" s="76" t="s">
        <v>55</v>
      </c>
      <c r="F5" s="25" t="s">
        <v>56</v>
      </c>
      <c r="G5" s="76" t="s">
        <v>57</v>
      </c>
      <c r="H5" s="25" t="s">
        <v>23</v>
      </c>
      <c r="I5" s="76" t="s">
        <v>51</v>
      </c>
      <c r="J5" s="25" t="s">
        <v>58</v>
      </c>
      <c r="K5" s="25" t="s">
        <v>59</v>
      </c>
      <c r="L5" s="76" t="s">
        <v>60</v>
      </c>
    </row>
    <row r="6" spans="1:12" ht="12.75">
      <c r="A6" s="81">
        <v>1</v>
      </c>
      <c r="B6" s="104" t="s">
        <v>102</v>
      </c>
      <c r="C6" s="119">
        <v>4.4</v>
      </c>
      <c r="D6" s="23">
        <v>0</v>
      </c>
      <c r="E6" s="107">
        <f aca="true" t="shared" si="0" ref="E6:E29">C6-D6</f>
        <v>4.4</v>
      </c>
      <c r="F6" s="82">
        <v>2993.4</v>
      </c>
      <c r="G6" s="119">
        <v>542.5</v>
      </c>
      <c r="H6" s="107">
        <f aca="true" t="shared" si="1" ref="H6:H29">F6-G6</f>
        <v>2450.9</v>
      </c>
      <c r="I6" s="108">
        <f aca="true" t="shared" si="2" ref="I6:I29">E6/H6*100</f>
        <v>0.17952588844914114</v>
      </c>
      <c r="J6" s="86">
        <v>0</v>
      </c>
      <c r="K6" s="60">
        <v>0.5</v>
      </c>
      <c r="L6" s="60">
        <f aca="true" t="shared" si="3" ref="L6:L29">J6*K6</f>
        <v>0</v>
      </c>
    </row>
    <row r="7" spans="1:12" ht="12.75">
      <c r="A7" s="81">
        <v>2</v>
      </c>
      <c r="B7" s="105" t="s">
        <v>103</v>
      </c>
      <c r="C7" s="120">
        <v>21</v>
      </c>
      <c r="D7" s="23">
        <v>0</v>
      </c>
      <c r="E7" s="107">
        <f t="shared" si="0"/>
        <v>21</v>
      </c>
      <c r="F7" s="82">
        <v>2340.6</v>
      </c>
      <c r="G7" s="119">
        <v>420.1</v>
      </c>
      <c r="H7" s="107">
        <f t="shared" si="1"/>
        <v>1920.5</v>
      </c>
      <c r="I7" s="108">
        <f t="shared" si="2"/>
        <v>1.0934652434261911</v>
      </c>
      <c r="J7" s="86">
        <v>0</v>
      </c>
      <c r="K7" s="60">
        <v>0.5</v>
      </c>
      <c r="L7" s="60">
        <f t="shared" si="3"/>
        <v>0</v>
      </c>
    </row>
    <row r="8" spans="1:12" ht="12.75">
      <c r="A8" s="81">
        <v>3</v>
      </c>
      <c r="B8" s="105" t="s">
        <v>104</v>
      </c>
      <c r="C8" s="119">
        <v>190.2</v>
      </c>
      <c r="D8" s="23">
        <v>0</v>
      </c>
      <c r="E8" s="107">
        <f t="shared" si="0"/>
        <v>190.2</v>
      </c>
      <c r="F8" s="82">
        <v>2681.8</v>
      </c>
      <c r="G8" s="119">
        <v>517.2</v>
      </c>
      <c r="H8" s="107">
        <f t="shared" si="1"/>
        <v>2164.6000000000004</v>
      </c>
      <c r="I8" s="108">
        <f t="shared" si="2"/>
        <v>8.786842834703869</v>
      </c>
      <c r="J8" s="86">
        <v>0.379</v>
      </c>
      <c r="K8" s="60">
        <v>0.5</v>
      </c>
      <c r="L8" s="60">
        <f t="shared" si="3"/>
        <v>0.1895</v>
      </c>
    </row>
    <row r="9" spans="1:12" ht="12.75">
      <c r="A9" s="81">
        <v>4</v>
      </c>
      <c r="B9" s="105" t="s">
        <v>105</v>
      </c>
      <c r="C9" s="119">
        <v>5.5</v>
      </c>
      <c r="D9" s="23">
        <v>0</v>
      </c>
      <c r="E9" s="107">
        <f t="shared" si="0"/>
        <v>5.5</v>
      </c>
      <c r="F9" s="82">
        <v>1996.3</v>
      </c>
      <c r="G9" s="119">
        <v>357.9</v>
      </c>
      <c r="H9" s="107">
        <f t="shared" si="1"/>
        <v>1638.4</v>
      </c>
      <c r="I9" s="108">
        <f t="shared" si="2"/>
        <v>0.335693359375</v>
      </c>
      <c r="J9" s="86">
        <v>0</v>
      </c>
      <c r="K9" s="60">
        <v>0.5</v>
      </c>
      <c r="L9" s="60">
        <f t="shared" si="3"/>
        <v>0</v>
      </c>
    </row>
    <row r="10" spans="1:12" ht="12.75">
      <c r="A10" s="81">
        <v>5</v>
      </c>
      <c r="B10" s="105" t="s">
        <v>106</v>
      </c>
      <c r="C10" s="119">
        <v>93.8</v>
      </c>
      <c r="D10" s="23">
        <v>0</v>
      </c>
      <c r="E10" s="107">
        <f t="shared" si="0"/>
        <v>93.8</v>
      </c>
      <c r="F10" s="82">
        <v>2129.1</v>
      </c>
      <c r="G10" s="119">
        <v>326.1</v>
      </c>
      <c r="H10" s="107">
        <f t="shared" si="1"/>
        <v>1803</v>
      </c>
      <c r="I10" s="108">
        <f t="shared" si="2"/>
        <v>5.202440377149196</v>
      </c>
      <c r="J10" s="86">
        <v>0.02</v>
      </c>
      <c r="K10" s="60">
        <v>0.5</v>
      </c>
      <c r="L10" s="60">
        <f t="shared" si="3"/>
        <v>0.01</v>
      </c>
    </row>
    <row r="11" spans="1:12" ht="12.75">
      <c r="A11" s="81">
        <v>6</v>
      </c>
      <c r="B11" s="105" t="s">
        <v>107</v>
      </c>
      <c r="C11" s="119">
        <v>103.1</v>
      </c>
      <c r="D11" s="23">
        <v>0</v>
      </c>
      <c r="E11" s="107">
        <f t="shared" si="0"/>
        <v>103.1</v>
      </c>
      <c r="F11" s="82">
        <v>2399.4</v>
      </c>
      <c r="G11" s="119">
        <v>414.4</v>
      </c>
      <c r="H11" s="107">
        <f t="shared" si="1"/>
        <v>1985</v>
      </c>
      <c r="I11" s="108">
        <f t="shared" si="2"/>
        <v>5.193954659949622</v>
      </c>
      <c r="J11" s="86">
        <v>0.019</v>
      </c>
      <c r="K11" s="60">
        <v>0.5</v>
      </c>
      <c r="L11" s="60">
        <f t="shared" si="3"/>
        <v>0.0095</v>
      </c>
    </row>
    <row r="12" spans="1:12" ht="12.75">
      <c r="A12" s="81">
        <v>7</v>
      </c>
      <c r="B12" s="105" t="s">
        <v>108</v>
      </c>
      <c r="C12" s="119">
        <v>88.8</v>
      </c>
      <c r="D12" s="23">
        <v>0</v>
      </c>
      <c r="E12" s="107">
        <f t="shared" si="0"/>
        <v>88.8</v>
      </c>
      <c r="F12" s="82">
        <v>2217.4</v>
      </c>
      <c r="G12" s="120">
        <v>371</v>
      </c>
      <c r="H12" s="107">
        <f t="shared" si="1"/>
        <v>1846.4</v>
      </c>
      <c r="I12" s="108">
        <f t="shared" si="2"/>
        <v>4.809358752166378</v>
      </c>
      <c r="J12" s="86">
        <v>0</v>
      </c>
      <c r="K12" s="60">
        <v>0.5</v>
      </c>
      <c r="L12" s="60">
        <f t="shared" si="3"/>
        <v>0</v>
      </c>
    </row>
    <row r="13" spans="1:12" ht="12.75">
      <c r="A13" s="81">
        <v>8</v>
      </c>
      <c r="B13" s="105" t="s">
        <v>109</v>
      </c>
      <c r="C13" s="119">
        <v>6910.5</v>
      </c>
      <c r="D13" s="23">
        <v>597.6</v>
      </c>
      <c r="E13" s="107">
        <f t="shared" si="0"/>
        <v>6312.9</v>
      </c>
      <c r="F13" s="82">
        <v>19078.6</v>
      </c>
      <c r="G13" s="119">
        <v>933.5</v>
      </c>
      <c r="H13" s="107">
        <f t="shared" si="1"/>
        <v>18145.1</v>
      </c>
      <c r="I13" s="108">
        <f t="shared" si="2"/>
        <v>34.791210850312204</v>
      </c>
      <c r="J13" s="86">
        <v>1</v>
      </c>
      <c r="K13" s="60">
        <v>0.5</v>
      </c>
      <c r="L13" s="60">
        <f t="shared" si="3"/>
        <v>0.5</v>
      </c>
    </row>
    <row r="14" spans="1:12" ht="12.75">
      <c r="A14" s="81">
        <v>9</v>
      </c>
      <c r="B14" s="105" t="s">
        <v>110</v>
      </c>
      <c r="C14" s="119">
        <v>21.9</v>
      </c>
      <c r="D14" s="23">
        <v>0</v>
      </c>
      <c r="E14" s="107">
        <f t="shared" si="0"/>
        <v>21.9</v>
      </c>
      <c r="F14" s="82">
        <v>3136.5</v>
      </c>
      <c r="G14" s="119">
        <v>497.2</v>
      </c>
      <c r="H14" s="107">
        <f t="shared" si="1"/>
        <v>2639.3</v>
      </c>
      <c r="I14" s="108">
        <f t="shared" si="2"/>
        <v>0.8297654681165458</v>
      </c>
      <c r="J14" s="86">
        <v>0</v>
      </c>
      <c r="K14" s="60">
        <v>0.5</v>
      </c>
      <c r="L14" s="60">
        <f t="shared" si="3"/>
        <v>0</v>
      </c>
    </row>
    <row r="15" spans="1:12" ht="12.75">
      <c r="A15" s="81">
        <v>10</v>
      </c>
      <c r="B15" s="105" t="s">
        <v>111</v>
      </c>
      <c r="C15" s="120">
        <v>768</v>
      </c>
      <c r="D15" s="23">
        <v>0</v>
      </c>
      <c r="E15" s="107">
        <f t="shared" si="0"/>
        <v>768</v>
      </c>
      <c r="F15" s="82">
        <v>2714.6</v>
      </c>
      <c r="G15" s="119">
        <v>522.5</v>
      </c>
      <c r="H15" s="107">
        <f t="shared" si="1"/>
        <v>2192.1</v>
      </c>
      <c r="I15" s="108">
        <f t="shared" si="2"/>
        <v>35.03489804297249</v>
      </c>
      <c r="J15" s="86">
        <v>1</v>
      </c>
      <c r="K15" s="60">
        <v>0.5</v>
      </c>
      <c r="L15" s="60">
        <f t="shared" si="3"/>
        <v>0.5</v>
      </c>
    </row>
    <row r="16" spans="1:12" ht="12.75">
      <c r="A16" s="81">
        <v>11</v>
      </c>
      <c r="B16" s="105" t="s">
        <v>112</v>
      </c>
      <c r="C16" s="119">
        <v>802.7</v>
      </c>
      <c r="D16" s="23">
        <v>0</v>
      </c>
      <c r="E16" s="107">
        <f t="shared" si="0"/>
        <v>802.7</v>
      </c>
      <c r="F16" s="82">
        <v>5121.7</v>
      </c>
      <c r="G16" s="120">
        <v>878</v>
      </c>
      <c r="H16" s="107">
        <f t="shared" si="1"/>
        <v>4243.7</v>
      </c>
      <c r="I16" s="108">
        <f t="shared" si="2"/>
        <v>18.9150976741994</v>
      </c>
      <c r="J16" s="86">
        <v>1</v>
      </c>
      <c r="K16" s="60">
        <v>0.5</v>
      </c>
      <c r="L16" s="60">
        <f t="shared" si="3"/>
        <v>0.5</v>
      </c>
    </row>
    <row r="17" spans="1:12" ht="12.75">
      <c r="A17" s="81">
        <v>12</v>
      </c>
      <c r="B17" s="105" t="s">
        <v>113</v>
      </c>
      <c r="C17" s="119">
        <v>36.4</v>
      </c>
      <c r="D17" s="23">
        <v>0</v>
      </c>
      <c r="E17" s="107">
        <f t="shared" si="0"/>
        <v>36.4</v>
      </c>
      <c r="F17" s="82">
        <v>2161.2</v>
      </c>
      <c r="G17" s="119">
        <v>277.9</v>
      </c>
      <c r="H17" s="107">
        <f t="shared" si="1"/>
        <v>1883.2999999999997</v>
      </c>
      <c r="I17" s="108">
        <f t="shared" si="2"/>
        <v>1.9327775712844477</v>
      </c>
      <c r="J17" s="86">
        <v>0</v>
      </c>
      <c r="K17" s="60">
        <v>0.5</v>
      </c>
      <c r="L17" s="60">
        <f t="shared" si="3"/>
        <v>0</v>
      </c>
    </row>
    <row r="18" spans="1:12" ht="12.75">
      <c r="A18" s="81">
        <v>13</v>
      </c>
      <c r="B18" s="105" t="s">
        <v>114</v>
      </c>
      <c r="C18" s="120">
        <v>5</v>
      </c>
      <c r="D18" s="23">
        <v>0</v>
      </c>
      <c r="E18" s="107">
        <f t="shared" si="0"/>
        <v>5</v>
      </c>
      <c r="F18" s="82">
        <v>2688.7</v>
      </c>
      <c r="G18" s="119">
        <v>509.8</v>
      </c>
      <c r="H18" s="107">
        <f t="shared" si="1"/>
        <v>2178.8999999999996</v>
      </c>
      <c r="I18" s="108">
        <f t="shared" si="2"/>
        <v>0.2294735875900684</v>
      </c>
      <c r="J18" s="86">
        <v>0</v>
      </c>
      <c r="K18" s="60">
        <v>0.5</v>
      </c>
      <c r="L18" s="60">
        <f t="shared" si="3"/>
        <v>0</v>
      </c>
    </row>
    <row r="19" spans="1:12" ht="12.75">
      <c r="A19" s="81">
        <v>14</v>
      </c>
      <c r="B19" s="105" t="s">
        <v>115</v>
      </c>
      <c r="C19" s="119">
        <v>247.6</v>
      </c>
      <c r="D19" s="23">
        <v>0</v>
      </c>
      <c r="E19" s="107">
        <f t="shared" si="0"/>
        <v>247.6</v>
      </c>
      <c r="F19" s="82">
        <v>2554.5</v>
      </c>
      <c r="G19" s="119">
        <v>374.6</v>
      </c>
      <c r="H19" s="107">
        <f t="shared" si="1"/>
        <v>2179.9</v>
      </c>
      <c r="I19" s="108">
        <f t="shared" si="2"/>
        <v>11.35831918895362</v>
      </c>
      <c r="J19" s="86">
        <v>0.636</v>
      </c>
      <c r="K19" s="60">
        <v>0.5</v>
      </c>
      <c r="L19" s="60">
        <f t="shared" si="3"/>
        <v>0.318</v>
      </c>
    </row>
    <row r="20" spans="1:12" ht="12.75">
      <c r="A20" s="81">
        <v>15</v>
      </c>
      <c r="B20" s="105" t="s">
        <v>116</v>
      </c>
      <c r="C20" s="119">
        <v>13.5</v>
      </c>
      <c r="D20" s="23">
        <v>0</v>
      </c>
      <c r="E20" s="107">
        <f t="shared" si="0"/>
        <v>13.5</v>
      </c>
      <c r="F20" s="82">
        <v>1922</v>
      </c>
      <c r="G20" s="119">
        <v>288.2</v>
      </c>
      <c r="H20" s="107">
        <f t="shared" si="1"/>
        <v>1633.8</v>
      </c>
      <c r="I20" s="108">
        <f t="shared" si="2"/>
        <v>0.8262945280940139</v>
      </c>
      <c r="J20" s="86">
        <v>0</v>
      </c>
      <c r="K20" s="60">
        <v>0.5</v>
      </c>
      <c r="L20" s="60">
        <f t="shared" si="3"/>
        <v>0</v>
      </c>
    </row>
    <row r="21" spans="1:12" ht="12.75">
      <c r="A21" s="81">
        <v>16</v>
      </c>
      <c r="B21" s="105" t="s">
        <v>117</v>
      </c>
      <c r="C21" s="119">
        <v>7.8</v>
      </c>
      <c r="D21" s="23">
        <v>0</v>
      </c>
      <c r="E21" s="107">
        <f t="shared" si="0"/>
        <v>7.8</v>
      </c>
      <c r="F21" s="82">
        <v>1747.9</v>
      </c>
      <c r="G21" s="119">
        <v>236.4</v>
      </c>
      <c r="H21" s="107">
        <f t="shared" si="1"/>
        <v>1511.5</v>
      </c>
      <c r="I21" s="108">
        <f t="shared" si="2"/>
        <v>0.5160436652332121</v>
      </c>
      <c r="J21" s="86">
        <v>0</v>
      </c>
      <c r="K21" s="60">
        <v>0.5</v>
      </c>
      <c r="L21" s="60">
        <f t="shared" si="3"/>
        <v>0</v>
      </c>
    </row>
    <row r="22" spans="1:12" ht="12.75">
      <c r="A22" s="81">
        <v>17</v>
      </c>
      <c r="B22" s="105" t="s">
        <v>118</v>
      </c>
      <c r="C22" s="119">
        <v>67.4</v>
      </c>
      <c r="D22" s="23">
        <v>26</v>
      </c>
      <c r="E22" s="107">
        <f t="shared" si="0"/>
        <v>41.400000000000006</v>
      </c>
      <c r="F22" s="82">
        <v>2321.4</v>
      </c>
      <c r="G22" s="119">
        <v>448.6</v>
      </c>
      <c r="H22" s="107">
        <f t="shared" si="1"/>
        <v>1872.8000000000002</v>
      </c>
      <c r="I22" s="108">
        <f t="shared" si="2"/>
        <v>2.2105937633489963</v>
      </c>
      <c r="J22" s="86">
        <v>0</v>
      </c>
      <c r="K22" s="60">
        <v>0.5</v>
      </c>
      <c r="L22" s="60">
        <f t="shared" si="3"/>
        <v>0</v>
      </c>
    </row>
    <row r="23" spans="1:12" ht="12.75">
      <c r="A23" s="81">
        <v>18</v>
      </c>
      <c r="B23" s="105" t="s">
        <v>119</v>
      </c>
      <c r="C23" s="120">
        <v>25</v>
      </c>
      <c r="D23" s="23">
        <v>0</v>
      </c>
      <c r="E23" s="107">
        <f t="shared" si="0"/>
        <v>25</v>
      </c>
      <c r="F23" s="82">
        <v>1872.9</v>
      </c>
      <c r="G23" s="120">
        <v>319</v>
      </c>
      <c r="H23" s="107">
        <f t="shared" si="1"/>
        <v>1553.9</v>
      </c>
      <c r="I23" s="108">
        <f t="shared" si="2"/>
        <v>1.6088551386833128</v>
      </c>
      <c r="J23" s="86">
        <v>0</v>
      </c>
      <c r="K23" s="60">
        <v>0.5</v>
      </c>
      <c r="L23" s="60">
        <f t="shared" si="3"/>
        <v>0</v>
      </c>
    </row>
    <row r="24" spans="1:12" ht="12.75">
      <c r="A24" s="81">
        <v>19</v>
      </c>
      <c r="B24" s="105" t="s">
        <v>120</v>
      </c>
      <c r="C24" s="119">
        <v>5.9</v>
      </c>
      <c r="D24" s="23">
        <v>0</v>
      </c>
      <c r="E24" s="107">
        <f t="shared" si="0"/>
        <v>5.9</v>
      </c>
      <c r="F24" s="82">
        <v>2839.9</v>
      </c>
      <c r="G24" s="119">
        <v>517.2</v>
      </c>
      <c r="H24" s="107">
        <f t="shared" si="1"/>
        <v>2322.7</v>
      </c>
      <c r="I24" s="108">
        <f t="shared" si="2"/>
        <v>0.25401472424333754</v>
      </c>
      <c r="J24" s="86">
        <v>0</v>
      </c>
      <c r="K24" s="60">
        <v>0.5</v>
      </c>
      <c r="L24" s="60">
        <f t="shared" si="3"/>
        <v>0</v>
      </c>
    </row>
    <row r="25" spans="1:12" ht="11.25">
      <c r="A25" s="81">
        <v>20</v>
      </c>
      <c r="B25" s="23"/>
      <c r="C25" s="23"/>
      <c r="D25" s="23"/>
      <c r="E25" s="107">
        <f t="shared" si="0"/>
        <v>0</v>
      </c>
      <c r="F25" s="82"/>
      <c r="G25" s="82"/>
      <c r="H25" s="107">
        <f t="shared" si="1"/>
        <v>0</v>
      </c>
      <c r="I25" s="108" t="e">
        <f t="shared" si="2"/>
        <v>#DIV/0!</v>
      </c>
      <c r="J25" s="86"/>
      <c r="K25" s="60">
        <v>0.5</v>
      </c>
      <c r="L25" s="60">
        <f t="shared" si="3"/>
        <v>0</v>
      </c>
    </row>
    <row r="26" spans="1:12" ht="11.25">
      <c r="A26" s="81">
        <v>21</v>
      </c>
      <c r="B26" s="23"/>
      <c r="C26" s="23"/>
      <c r="D26" s="23"/>
      <c r="E26" s="107">
        <f t="shared" si="0"/>
        <v>0</v>
      </c>
      <c r="F26" s="82"/>
      <c r="G26" s="82"/>
      <c r="H26" s="107">
        <f t="shared" si="1"/>
        <v>0</v>
      </c>
      <c r="I26" s="108" t="e">
        <f t="shared" si="2"/>
        <v>#DIV/0!</v>
      </c>
      <c r="J26" s="86"/>
      <c r="K26" s="60">
        <v>0.5</v>
      </c>
      <c r="L26" s="60">
        <f t="shared" si="3"/>
        <v>0</v>
      </c>
    </row>
    <row r="27" spans="1:12" ht="11.25">
      <c r="A27" s="81">
        <v>22</v>
      </c>
      <c r="B27" s="23"/>
      <c r="C27" s="23"/>
      <c r="D27" s="23"/>
      <c r="E27" s="107">
        <f t="shared" si="0"/>
        <v>0</v>
      </c>
      <c r="F27" s="82"/>
      <c r="G27" s="82"/>
      <c r="H27" s="107">
        <f t="shared" si="1"/>
        <v>0</v>
      </c>
      <c r="I27" s="108" t="e">
        <f t="shared" si="2"/>
        <v>#DIV/0!</v>
      </c>
      <c r="J27" s="86"/>
      <c r="K27" s="60">
        <v>0.5</v>
      </c>
      <c r="L27" s="60">
        <f t="shared" si="3"/>
        <v>0</v>
      </c>
    </row>
    <row r="28" spans="1:12" ht="11.25">
      <c r="A28" s="81">
        <v>23</v>
      </c>
      <c r="B28" s="23"/>
      <c r="C28" s="23"/>
      <c r="D28" s="23"/>
      <c r="E28" s="107">
        <f t="shared" si="0"/>
        <v>0</v>
      </c>
      <c r="F28" s="82"/>
      <c r="G28" s="82"/>
      <c r="H28" s="107">
        <f t="shared" si="1"/>
        <v>0</v>
      </c>
      <c r="I28" s="108" t="e">
        <f t="shared" si="2"/>
        <v>#DIV/0!</v>
      </c>
      <c r="J28" s="86"/>
      <c r="K28" s="60">
        <v>0.5</v>
      </c>
      <c r="L28" s="60">
        <f t="shared" si="3"/>
        <v>0</v>
      </c>
    </row>
    <row r="29" spans="1:12" ht="11.25">
      <c r="A29" s="81">
        <v>24</v>
      </c>
      <c r="B29" s="23"/>
      <c r="C29" s="23"/>
      <c r="D29" s="23"/>
      <c r="E29" s="107">
        <f t="shared" si="0"/>
        <v>0</v>
      </c>
      <c r="F29" s="82"/>
      <c r="G29" s="82"/>
      <c r="H29" s="107">
        <f t="shared" si="1"/>
        <v>0</v>
      </c>
      <c r="I29" s="108" t="e">
        <f t="shared" si="2"/>
        <v>#DIV/0!</v>
      </c>
      <c r="J29" s="86"/>
      <c r="K29" s="60">
        <v>0.5</v>
      </c>
      <c r="L29" s="60">
        <f t="shared" si="3"/>
        <v>0</v>
      </c>
    </row>
    <row r="30" spans="1:12" ht="11.25">
      <c r="A30" s="127" t="s">
        <v>27</v>
      </c>
      <c r="B30" s="127"/>
      <c r="C30" s="23">
        <f aca="true" t="shared" si="4" ref="C30:H30">SUM(C6:C29)</f>
        <v>9418.5</v>
      </c>
      <c r="D30" s="23">
        <f t="shared" si="4"/>
        <v>623.6</v>
      </c>
      <c r="E30" s="109">
        <f t="shared" si="4"/>
        <v>8794.899999999998</v>
      </c>
      <c r="F30" s="109">
        <f t="shared" si="4"/>
        <v>64917.899999999994</v>
      </c>
      <c r="G30" s="109">
        <f t="shared" si="4"/>
        <v>8752.100000000002</v>
      </c>
      <c r="H30" s="109">
        <f t="shared" si="4"/>
        <v>56165.8</v>
      </c>
      <c r="I30" s="108" t="s">
        <v>5</v>
      </c>
      <c r="J30" s="33" t="s">
        <v>5</v>
      </c>
      <c r="K30" s="60">
        <v>0.5</v>
      </c>
      <c r="L30" s="60" t="s">
        <v>5</v>
      </c>
    </row>
    <row r="31" spans="1:12" ht="11.25">
      <c r="A31" s="61"/>
      <c r="B31" s="16"/>
      <c r="C31" s="16"/>
      <c r="D31" s="16"/>
      <c r="E31" s="16"/>
      <c r="F31" s="16"/>
      <c r="J31" s="67"/>
      <c r="K31" s="63"/>
      <c r="L31" s="63"/>
    </row>
    <row r="32" spans="1:12" ht="11.25">
      <c r="A32" s="61"/>
      <c r="B32" s="16"/>
      <c r="C32" s="16"/>
      <c r="D32" s="16"/>
      <c r="E32" s="16"/>
      <c r="F32" s="16"/>
      <c r="J32" s="56"/>
      <c r="K32" s="63"/>
      <c r="L32" s="6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5" topLeftCell="H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1" sqref="L21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6" customWidth="1"/>
    <col min="6" max="6" width="14.00390625" style="48" customWidth="1"/>
    <col min="7" max="7" width="15.875" style="51" customWidth="1"/>
    <col min="8" max="8" width="17.375" style="51" customWidth="1"/>
    <col min="9" max="9" width="20.875" style="51" customWidth="1"/>
    <col min="10" max="10" width="19.875" style="51" customWidth="1"/>
    <col min="11" max="11" width="14.00390625" style="51" customWidth="1"/>
    <col min="12" max="12" width="13.625" style="52" customWidth="1"/>
    <col min="13" max="13" width="13.875" style="11" customWidth="1"/>
    <col min="14" max="14" width="13.25390625" style="11" customWidth="1"/>
    <col min="15" max="16384" width="9.125" style="48" customWidth="1"/>
  </cols>
  <sheetData>
    <row r="1" spans="1:14" ht="28.5" customHeight="1">
      <c r="A1" s="123" t="s">
        <v>69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4" ht="11.25">
      <c r="A2" s="49"/>
      <c r="B2" s="50"/>
      <c r="C2" s="50"/>
      <c r="D2" s="50"/>
    </row>
    <row r="3" spans="1:14" ht="173.25" customHeight="1">
      <c r="A3" s="128" t="s">
        <v>0</v>
      </c>
      <c r="B3" s="121" t="s">
        <v>64</v>
      </c>
      <c r="C3" s="41" t="s">
        <v>70</v>
      </c>
      <c r="D3" s="41" t="s">
        <v>90</v>
      </c>
      <c r="E3" s="21" t="s">
        <v>71</v>
      </c>
      <c r="F3" s="41" t="s">
        <v>72</v>
      </c>
      <c r="G3" s="41" t="s">
        <v>73</v>
      </c>
      <c r="H3" s="25" t="s">
        <v>125</v>
      </c>
      <c r="I3" s="73" t="s">
        <v>91</v>
      </c>
      <c r="J3" s="41" t="s">
        <v>92</v>
      </c>
      <c r="K3" s="5" t="s">
        <v>45</v>
      </c>
      <c r="L3" s="121" t="s">
        <v>1</v>
      </c>
      <c r="M3" s="121" t="s">
        <v>2</v>
      </c>
      <c r="N3" s="22" t="s">
        <v>3</v>
      </c>
    </row>
    <row r="4" spans="1:14" ht="53.25" customHeight="1">
      <c r="A4" s="130"/>
      <c r="B4" s="122"/>
      <c r="C4" s="8" t="s">
        <v>13</v>
      </c>
      <c r="D4" s="39" t="s">
        <v>74</v>
      </c>
      <c r="E4" s="8" t="s">
        <v>101</v>
      </c>
      <c r="F4" s="8" t="s">
        <v>13</v>
      </c>
      <c r="G4" s="8" t="s">
        <v>13</v>
      </c>
      <c r="H4" s="25" t="s">
        <v>4</v>
      </c>
      <c r="I4" s="8" t="s">
        <v>101</v>
      </c>
      <c r="J4" s="74" t="s">
        <v>46</v>
      </c>
      <c r="K4" s="66" t="s">
        <v>47</v>
      </c>
      <c r="L4" s="122"/>
      <c r="M4" s="122"/>
      <c r="N4" s="71" t="s">
        <v>48</v>
      </c>
    </row>
    <row r="5" spans="1:14" ht="14.25" customHeight="1">
      <c r="A5" s="29">
        <v>1</v>
      </c>
      <c r="B5" s="25">
        <v>2</v>
      </c>
      <c r="C5" s="25" t="s">
        <v>49</v>
      </c>
      <c r="D5" s="25" t="s">
        <v>50</v>
      </c>
      <c r="E5" s="118">
        <v>5</v>
      </c>
      <c r="F5" s="8">
        <v>6</v>
      </c>
      <c r="G5" s="118">
        <v>7</v>
      </c>
      <c r="H5" s="25" t="s">
        <v>23</v>
      </c>
      <c r="I5" s="76" t="s">
        <v>51</v>
      </c>
      <c r="J5" s="37">
        <v>10</v>
      </c>
      <c r="K5" s="37">
        <v>11</v>
      </c>
      <c r="L5" s="8">
        <v>12</v>
      </c>
      <c r="M5" s="8">
        <v>13</v>
      </c>
      <c r="N5" s="54">
        <v>14</v>
      </c>
    </row>
    <row r="6" spans="1:14" ht="12.75">
      <c r="A6" s="81">
        <v>1</v>
      </c>
      <c r="B6" s="79" t="s">
        <v>102</v>
      </c>
      <c r="C6" s="119">
        <v>1845.4</v>
      </c>
      <c r="D6" s="85">
        <f aca="true" t="shared" si="0" ref="D6:D29">C6-E6</f>
        <v>89</v>
      </c>
      <c r="E6" s="85">
        <v>1756.4</v>
      </c>
      <c r="F6" s="110">
        <v>0</v>
      </c>
      <c r="G6" s="85">
        <v>0</v>
      </c>
      <c r="H6" s="82">
        <v>2993.4</v>
      </c>
      <c r="I6" s="119">
        <v>542.5</v>
      </c>
      <c r="J6" s="87">
        <f aca="true" t="shared" si="1" ref="J6:J29">H6-I6</f>
        <v>2450.9</v>
      </c>
      <c r="K6" s="88">
        <f aca="true" t="shared" si="2" ref="K6:K29">(E6+F6+G6)/J6*100</f>
        <v>71.66347056183443</v>
      </c>
      <c r="L6" s="89">
        <v>0</v>
      </c>
      <c r="M6" s="59">
        <v>1.5</v>
      </c>
      <c r="N6" s="59">
        <f aca="true" t="shared" si="3" ref="N6:N29">L6*M6</f>
        <v>0</v>
      </c>
    </row>
    <row r="7" spans="1:14" ht="12.75">
      <c r="A7" s="81">
        <v>2</v>
      </c>
      <c r="B7" s="80" t="s">
        <v>103</v>
      </c>
      <c r="C7" s="119">
        <v>1119.5</v>
      </c>
      <c r="D7" s="85">
        <f t="shared" si="0"/>
        <v>39.40000000000009</v>
      </c>
      <c r="E7" s="85">
        <v>1080.1</v>
      </c>
      <c r="F7" s="110">
        <v>0</v>
      </c>
      <c r="G7" s="107">
        <v>0</v>
      </c>
      <c r="H7" s="82">
        <v>2340.6</v>
      </c>
      <c r="I7" s="119">
        <v>420.1</v>
      </c>
      <c r="J7" s="87">
        <f t="shared" si="1"/>
        <v>1920.5</v>
      </c>
      <c r="K7" s="88">
        <f t="shared" si="2"/>
        <v>56.240562353553756</v>
      </c>
      <c r="L7" s="89">
        <v>0.275</v>
      </c>
      <c r="M7" s="59">
        <v>1.5</v>
      </c>
      <c r="N7" s="59">
        <f t="shared" si="3"/>
        <v>0.41250000000000003</v>
      </c>
    </row>
    <row r="8" spans="1:14" ht="12.75">
      <c r="A8" s="81">
        <v>3</v>
      </c>
      <c r="B8" s="80" t="s">
        <v>104</v>
      </c>
      <c r="C8" s="119">
        <v>1276.1</v>
      </c>
      <c r="D8" s="85">
        <f t="shared" si="0"/>
        <v>88.89999999999986</v>
      </c>
      <c r="E8" s="111">
        <v>1187.2</v>
      </c>
      <c r="F8" s="110">
        <v>0</v>
      </c>
      <c r="G8" s="111">
        <v>0</v>
      </c>
      <c r="H8" s="82">
        <v>2681.8</v>
      </c>
      <c r="I8" s="119">
        <v>517.2</v>
      </c>
      <c r="J8" s="87">
        <f t="shared" si="1"/>
        <v>2164.6000000000004</v>
      </c>
      <c r="K8" s="88">
        <f t="shared" si="2"/>
        <v>54.846160953524894</v>
      </c>
      <c r="L8" s="89">
        <v>0.303</v>
      </c>
      <c r="M8" s="59">
        <v>1.5</v>
      </c>
      <c r="N8" s="59">
        <f t="shared" si="3"/>
        <v>0.4545</v>
      </c>
    </row>
    <row r="9" spans="1:14" ht="12.75">
      <c r="A9" s="81">
        <v>4</v>
      </c>
      <c r="B9" s="80" t="s">
        <v>105</v>
      </c>
      <c r="C9" s="119">
        <v>1099.2</v>
      </c>
      <c r="D9" s="85">
        <f t="shared" si="0"/>
        <v>39.40000000000009</v>
      </c>
      <c r="E9" s="85">
        <v>1059.8</v>
      </c>
      <c r="F9" s="85">
        <v>0</v>
      </c>
      <c r="G9" s="85">
        <v>0</v>
      </c>
      <c r="H9" s="82">
        <v>1996.3</v>
      </c>
      <c r="I9" s="119">
        <v>357.9</v>
      </c>
      <c r="J9" s="87">
        <f t="shared" si="1"/>
        <v>1638.4</v>
      </c>
      <c r="K9" s="88">
        <f t="shared" si="2"/>
        <v>64.68505859374999</v>
      </c>
      <c r="L9" s="89">
        <v>0.106</v>
      </c>
      <c r="M9" s="59">
        <v>1.5</v>
      </c>
      <c r="N9" s="59">
        <f t="shared" si="3"/>
        <v>0.159</v>
      </c>
    </row>
    <row r="10" spans="1:14" ht="12.75">
      <c r="A10" s="81">
        <v>5</v>
      </c>
      <c r="B10" s="80" t="s">
        <v>106</v>
      </c>
      <c r="C10" s="119">
        <v>1079.9</v>
      </c>
      <c r="D10" s="85">
        <f t="shared" si="0"/>
        <v>39.5</v>
      </c>
      <c r="E10" s="85">
        <v>1040.4</v>
      </c>
      <c r="F10" s="110">
        <v>0</v>
      </c>
      <c r="G10" s="85">
        <v>0</v>
      </c>
      <c r="H10" s="82">
        <v>2129.1</v>
      </c>
      <c r="I10" s="119">
        <v>326.1</v>
      </c>
      <c r="J10" s="87">
        <f t="shared" si="1"/>
        <v>1803</v>
      </c>
      <c r="K10" s="88">
        <f t="shared" si="2"/>
        <v>57.703826955074874</v>
      </c>
      <c r="L10" s="89">
        <v>0.246</v>
      </c>
      <c r="M10" s="59">
        <v>1.5</v>
      </c>
      <c r="N10" s="59">
        <f t="shared" si="3"/>
        <v>0.369</v>
      </c>
    </row>
    <row r="11" spans="1:14" ht="12.75">
      <c r="A11" s="81">
        <v>6</v>
      </c>
      <c r="B11" s="80" t="s">
        <v>107</v>
      </c>
      <c r="C11" s="119">
        <v>1433.6</v>
      </c>
      <c r="D11" s="85">
        <f t="shared" si="0"/>
        <v>39.5</v>
      </c>
      <c r="E11" s="85">
        <v>1394.1</v>
      </c>
      <c r="F11" s="110">
        <v>0</v>
      </c>
      <c r="G11" s="85">
        <v>0</v>
      </c>
      <c r="H11" s="82">
        <v>2399.4</v>
      </c>
      <c r="I11" s="119">
        <v>414.4</v>
      </c>
      <c r="J11" s="87">
        <f t="shared" si="1"/>
        <v>1985</v>
      </c>
      <c r="K11" s="88">
        <f t="shared" si="2"/>
        <v>70.23173803526448</v>
      </c>
      <c r="L11" s="89">
        <v>0</v>
      </c>
      <c r="M11" s="59">
        <v>1.5</v>
      </c>
      <c r="N11" s="59">
        <f t="shared" si="3"/>
        <v>0</v>
      </c>
    </row>
    <row r="12" spans="1:14" ht="12.75">
      <c r="A12" s="81">
        <v>7</v>
      </c>
      <c r="B12" s="80" t="s">
        <v>108</v>
      </c>
      <c r="C12" s="119">
        <v>1098.3</v>
      </c>
      <c r="D12" s="85">
        <f t="shared" si="0"/>
        <v>39.399999999999864</v>
      </c>
      <c r="E12" s="85">
        <v>1058.9</v>
      </c>
      <c r="F12" s="110">
        <v>0</v>
      </c>
      <c r="G12" s="85">
        <v>0</v>
      </c>
      <c r="H12" s="82">
        <v>2217.4</v>
      </c>
      <c r="I12" s="120">
        <v>371</v>
      </c>
      <c r="J12" s="87">
        <f t="shared" si="1"/>
        <v>1846.4</v>
      </c>
      <c r="K12" s="88">
        <f t="shared" si="2"/>
        <v>57.34943674176777</v>
      </c>
      <c r="L12" s="89">
        <v>0.253</v>
      </c>
      <c r="M12" s="59">
        <v>1.5</v>
      </c>
      <c r="N12" s="59">
        <f t="shared" si="3"/>
        <v>0.3795</v>
      </c>
    </row>
    <row r="13" spans="1:14" ht="12.75">
      <c r="A13" s="81">
        <v>8</v>
      </c>
      <c r="B13" s="80" t="s">
        <v>109</v>
      </c>
      <c r="C13" s="119">
        <v>4923.1</v>
      </c>
      <c r="D13" s="85">
        <f t="shared" si="0"/>
        <v>275.40000000000055</v>
      </c>
      <c r="E13" s="85">
        <v>4647.7</v>
      </c>
      <c r="F13" s="110">
        <v>0</v>
      </c>
      <c r="G13" s="85">
        <v>1214.9</v>
      </c>
      <c r="H13" s="82">
        <v>19078.6</v>
      </c>
      <c r="I13" s="119">
        <v>933.5</v>
      </c>
      <c r="J13" s="87">
        <f t="shared" si="1"/>
        <v>18145.1</v>
      </c>
      <c r="K13" s="88">
        <f t="shared" si="2"/>
        <v>32.30954913447708</v>
      </c>
      <c r="L13" s="89">
        <v>0.754</v>
      </c>
      <c r="M13" s="59">
        <v>1.5</v>
      </c>
      <c r="N13" s="59">
        <f t="shared" si="3"/>
        <v>1.131</v>
      </c>
    </row>
    <row r="14" spans="1:14" ht="12.75">
      <c r="A14" s="81">
        <v>9</v>
      </c>
      <c r="B14" s="80" t="s">
        <v>110</v>
      </c>
      <c r="C14" s="119">
        <v>2114.8</v>
      </c>
      <c r="D14" s="85">
        <f t="shared" si="0"/>
        <v>88.90000000000009</v>
      </c>
      <c r="E14" s="85">
        <v>2025.9</v>
      </c>
      <c r="F14" s="110">
        <v>0</v>
      </c>
      <c r="G14" s="85">
        <v>0</v>
      </c>
      <c r="H14" s="82">
        <v>3136.5</v>
      </c>
      <c r="I14" s="119">
        <v>497.2</v>
      </c>
      <c r="J14" s="87">
        <f t="shared" si="1"/>
        <v>2639.3</v>
      </c>
      <c r="K14" s="88">
        <f t="shared" si="2"/>
        <v>76.75898912590459</v>
      </c>
      <c r="L14" s="89">
        <v>0</v>
      </c>
      <c r="M14" s="59">
        <v>1.5</v>
      </c>
      <c r="N14" s="59">
        <f t="shared" si="3"/>
        <v>0</v>
      </c>
    </row>
    <row r="15" spans="1:14" ht="12.75">
      <c r="A15" s="81">
        <v>10</v>
      </c>
      <c r="B15" s="80" t="s">
        <v>111</v>
      </c>
      <c r="C15" s="119">
        <v>1110.6</v>
      </c>
      <c r="D15" s="85">
        <f t="shared" si="0"/>
        <v>88.89999999999986</v>
      </c>
      <c r="E15" s="85">
        <v>1021.7</v>
      </c>
      <c r="F15" s="85">
        <v>0</v>
      </c>
      <c r="G15" s="85">
        <v>0</v>
      </c>
      <c r="H15" s="82">
        <v>2714.6</v>
      </c>
      <c r="I15" s="119">
        <v>522.5</v>
      </c>
      <c r="J15" s="87">
        <f t="shared" si="1"/>
        <v>2192.1</v>
      </c>
      <c r="K15" s="88">
        <f t="shared" si="2"/>
        <v>46.60827516992838</v>
      </c>
      <c r="L15" s="89">
        <v>0.472</v>
      </c>
      <c r="M15" s="59">
        <v>1.5</v>
      </c>
      <c r="N15" s="59">
        <f t="shared" si="3"/>
        <v>0.708</v>
      </c>
    </row>
    <row r="16" spans="1:14" ht="12.75">
      <c r="A16" s="81">
        <v>11</v>
      </c>
      <c r="B16" s="80" t="s">
        <v>112</v>
      </c>
      <c r="C16" s="119">
        <v>2554.8</v>
      </c>
      <c r="D16" s="85">
        <f t="shared" si="0"/>
        <v>89</v>
      </c>
      <c r="E16" s="85">
        <v>2465.8</v>
      </c>
      <c r="F16" s="85">
        <v>0</v>
      </c>
      <c r="G16" s="85">
        <v>0</v>
      </c>
      <c r="H16" s="82">
        <v>5121.7</v>
      </c>
      <c r="I16" s="120">
        <v>878</v>
      </c>
      <c r="J16" s="87">
        <f t="shared" si="1"/>
        <v>4243.7</v>
      </c>
      <c r="K16" s="88">
        <f t="shared" si="2"/>
        <v>58.10495558121451</v>
      </c>
      <c r="L16" s="89">
        <v>0.238</v>
      </c>
      <c r="M16" s="59">
        <v>1.5</v>
      </c>
      <c r="N16" s="59">
        <f t="shared" si="3"/>
        <v>0.357</v>
      </c>
    </row>
    <row r="17" spans="1:14" ht="12.75">
      <c r="A17" s="81">
        <v>12</v>
      </c>
      <c r="B17" s="80" t="s">
        <v>113</v>
      </c>
      <c r="C17" s="119">
        <v>1146.7</v>
      </c>
      <c r="D17" s="85">
        <f t="shared" si="0"/>
        <v>39.40000000000009</v>
      </c>
      <c r="E17" s="111">
        <v>1107.3</v>
      </c>
      <c r="F17" s="110">
        <v>0</v>
      </c>
      <c r="G17" s="85">
        <v>0</v>
      </c>
      <c r="H17" s="82">
        <v>2161.2</v>
      </c>
      <c r="I17" s="119">
        <v>277.9</v>
      </c>
      <c r="J17" s="87">
        <f t="shared" si="1"/>
        <v>1883.2999999999997</v>
      </c>
      <c r="K17" s="88">
        <f t="shared" si="2"/>
        <v>58.79573089789201</v>
      </c>
      <c r="L17" s="89">
        <v>0.224</v>
      </c>
      <c r="M17" s="59">
        <v>1.5</v>
      </c>
      <c r="N17" s="59">
        <f t="shared" si="3"/>
        <v>0.336</v>
      </c>
    </row>
    <row r="18" spans="1:14" ht="12.75">
      <c r="A18" s="81">
        <v>13</v>
      </c>
      <c r="B18" s="80" t="s">
        <v>114</v>
      </c>
      <c r="C18" s="119">
        <v>1757.3</v>
      </c>
      <c r="D18" s="85">
        <f t="shared" si="0"/>
        <v>88.89999999999986</v>
      </c>
      <c r="E18" s="85">
        <v>1668.4</v>
      </c>
      <c r="F18" s="110">
        <v>0</v>
      </c>
      <c r="G18" s="85">
        <v>0</v>
      </c>
      <c r="H18" s="82">
        <v>2688.7</v>
      </c>
      <c r="I18" s="119">
        <v>509.8</v>
      </c>
      <c r="J18" s="87">
        <f t="shared" si="1"/>
        <v>2178.8999999999996</v>
      </c>
      <c r="K18" s="88">
        <f t="shared" si="2"/>
        <v>76.57074670705404</v>
      </c>
      <c r="L18" s="89">
        <v>0</v>
      </c>
      <c r="M18" s="59">
        <v>1.5</v>
      </c>
      <c r="N18" s="59">
        <f t="shared" si="3"/>
        <v>0</v>
      </c>
    </row>
    <row r="19" spans="1:14" ht="12.75">
      <c r="A19" s="81">
        <v>14</v>
      </c>
      <c r="B19" s="80" t="s">
        <v>115</v>
      </c>
      <c r="C19" s="119">
        <v>1453.3</v>
      </c>
      <c r="D19" s="85">
        <f t="shared" si="0"/>
        <v>40.799999999999955</v>
      </c>
      <c r="E19" s="85">
        <v>1412.5</v>
      </c>
      <c r="F19" s="85">
        <v>0</v>
      </c>
      <c r="G19" s="85">
        <v>0</v>
      </c>
      <c r="H19" s="82">
        <v>2554.5</v>
      </c>
      <c r="I19" s="119">
        <v>374.6</v>
      </c>
      <c r="J19" s="87">
        <f t="shared" si="1"/>
        <v>2179.9</v>
      </c>
      <c r="K19" s="88">
        <f t="shared" si="2"/>
        <v>64.7965503004725</v>
      </c>
      <c r="L19" s="89">
        <v>0.104</v>
      </c>
      <c r="M19" s="59">
        <v>1.5</v>
      </c>
      <c r="N19" s="59">
        <f t="shared" si="3"/>
        <v>0.156</v>
      </c>
    </row>
    <row r="20" spans="1:14" ht="12.75">
      <c r="A20" s="81">
        <v>15</v>
      </c>
      <c r="B20" s="80" t="s">
        <v>116</v>
      </c>
      <c r="C20" s="119">
        <v>973.7</v>
      </c>
      <c r="D20" s="85">
        <f t="shared" si="0"/>
        <v>39.40000000000009</v>
      </c>
      <c r="E20" s="111">
        <v>934.3</v>
      </c>
      <c r="F20" s="111">
        <v>0</v>
      </c>
      <c r="G20" s="111">
        <v>0</v>
      </c>
      <c r="H20" s="82">
        <v>1922</v>
      </c>
      <c r="I20" s="119">
        <v>288.2</v>
      </c>
      <c r="J20" s="87">
        <f t="shared" si="1"/>
        <v>1633.8</v>
      </c>
      <c r="K20" s="88">
        <f t="shared" si="2"/>
        <v>57.18570204431387</v>
      </c>
      <c r="L20" s="89">
        <v>0.256</v>
      </c>
      <c r="M20" s="59">
        <v>1.5</v>
      </c>
      <c r="N20" s="59">
        <f t="shared" si="3"/>
        <v>0.384</v>
      </c>
    </row>
    <row r="21" spans="1:14" ht="12.75">
      <c r="A21" s="81">
        <v>16</v>
      </c>
      <c r="B21" s="80" t="s">
        <v>117</v>
      </c>
      <c r="C21" s="119">
        <v>934.3</v>
      </c>
      <c r="D21" s="85">
        <f t="shared" si="0"/>
        <v>39.39999999999998</v>
      </c>
      <c r="E21" s="85">
        <v>894.9</v>
      </c>
      <c r="F21" s="85">
        <v>0</v>
      </c>
      <c r="G21" s="111">
        <v>0</v>
      </c>
      <c r="H21" s="82">
        <v>1747.9</v>
      </c>
      <c r="I21" s="119">
        <v>236.4</v>
      </c>
      <c r="J21" s="87">
        <f t="shared" si="1"/>
        <v>1511.5</v>
      </c>
      <c r="K21" s="88">
        <f t="shared" si="2"/>
        <v>59.20608666887198</v>
      </c>
      <c r="L21" s="89">
        <v>0.216</v>
      </c>
      <c r="M21" s="59">
        <v>1.5</v>
      </c>
      <c r="N21" s="59">
        <f t="shared" si="3"/>
        <v>0.324</v>
      </c>
    </row>
    <row r="22" spans="1:14" ht="12.75">
      <c r="A22" s="81">
        <v>17</v>
      </c>
      <c r="B22" s="80" t="s">
        <v>118</v>
      </c>
      <c r="C22" s="119">
        <v>1344.6</v>
      </c>
      <c r="D22" s="85">
        <f t="shared" si="0"/>
        <v>49.5</v>
      </c>
      <c r="E22" s="85">
        <v>1295.1</v>
      </c>
      <c r="F22" s="85">
        <v>0</v>
      </c>
      <c r="G22" s="107">
        <v>0</v>
      </c>
      <c r="H22" s="82">
        <v>2321.4</v>
      </c>
      <c r="I22" s="119">
        <v>448.6</v>
      </c>
      <c r="J22" s="87">
        <f t="shared" si="1"/>
        <v>1872.8000000000002</v>
      </c>
      <c r="K22" s="88">
        <f t="shared" si="2"/>
        <v>69.15313968389576</v>
      </c>
      <c r="L22" s="89">
        <v>0.017</v>
      </c>
      <c r="M22" s="59">
        <v>1.5</v>
      </c>
      <c r="N22" s="59">
        <f t="shared" si="3"/>
        <v>0.025500000000000002</v>
      </c>
    </row>
    <row r="23" spans="1:14" ht="12.75">
      <c r="A23" s="81">
        <v>18</v>
      </c>
      <c r="B23" s="80" t="s">
        <v>119</v>
      </c>
      <c r="C23" s="119">
        <v>1196.4</v>
      </c>
      <c r="D23" s="85">
        <f t="shared" si="0"/>
        <v>39.40000000000009</v>
      </c>
      <c r="E23" s="85">
        <v>1157</v>
      </c>
      <c r="F23" s="110">
        <v>0</v>
      </c>
      <c r="G23" s="85">
        <v>0</v>
      </c>
      <c r="H23" s="82">
        <v>1872.9</v>
      </c>
      <c r="I23" s="120">
        <v>319</v>
      </c>
      <c r="J23" s="87">
        <f t="shared" si="1"/>
        <v>1553.9</v>
      </c>
      <c r="K23" s="88">
        <f t="shared" si="2"/>
        <v>74.45781581826371</v>
      </c>
      <c r="L23" s="89">
        <v>0</v>
      </c>
      <c r="M23" s="59">
        <v>1.5</v>
      </c>
      <c r="N23" s="59">
        <f t="shared" si="3"/>
        <v>0</v>
      </c>
    </row>
    <row r="24" spans="1:14" ht="12.75">
      <c r="A24" s="81">
        <v>19</v>
      </c>
      <c r="B24" s="80" t="s">
        <v>120</v>
      </c>
      <c r="C24" s="119">
        <v>1461.3</v>
      </c>
      <c r="D24" s="85">
        <f t="shared" si="0"/>
        <v>88.89999999999986</v>
      </c>
      <c r="E24" s="85">
        <v>1372.4</v>
      </c>
      <c r="F24" s="85">
        <v>0</v>
      </c>
      <c r="G24" s="85">
        <v>0</v>
      </c>
      <c r="H24" s="82">
        <v>2839.9</v>
      </c>
      <c r="I24" s="119">
        <v>517.2</v>
      </c>
      <c r="J24" s="87">
        <f t="shared" si="1"/>
        <v>2322.7</v>
      </c>
      <c r="K24" s="88">
        <f t="shared" si="2"/>
        <v>59.086408059585835</v>
      </c>
      <c r="L24" s="89">
        <v>0.218</v>
      </c>
      <c r="M24" s="59">
        <v>1.5</v>
      </c>
      <c r="N24" s="59">
        <f t="shared" si="3"/>
        <v>0.327</v>
      </c>
    </row>
    <row r="25" spans="1:14" ht="11.25">
      <c r="A25" s="81">
        <v>20</v>
      </c>
      <c r="B25" s="23"/>
      <c r="C25" s="107"/>
      <c r="D25" s="85">
        <f t="shared" si="0"/>
        <v>0</v>
      </c>
      <c r="E25" s="85"/>
      <c r="F25" s="85"/>
      <c r="G25" s="85"/>
      <c r="H25" s="82"/>
      <c r="I25" s="82"/>
      <c r="J25" s="87">
        <f t="shared" si="1"/>
        <v>0</v>
      </c>
      <c r="K25" s="88" t="e">
        <f t="shared" si="2"/>
        <v>#DIV/0!</v>
      </c>
      <c r="L25" s="89"/>
      <c r="M25" s="59">
        <v>1.5</v>
      </c>
      <c r="N25" s="59">
        <f t="shared" si="3"/>
        <v>0</v>
      </c>
    </row>
    <row r="26" spans="1:14" ht="11.25">
      <c r="A26" s="81">
        <v>21</v>
      </c>
      <c r="B26" s="23"/>
      <c r="C26" s="107"/>
      <c r="D26" s="85">
        <f t="shared" si="0"/>
        <v>0</v>
      </c>
      <c r="E26" s="85"/>
      <c r="F26" s="85"/>
      <c r="G26" s="85"/>
      <c r="H26" s="82"/>
      <c r="I26" s="82"/>
      <c r="J26" s="87">
        <f t="shared" si="1"/>
        <v>0</v>
      </c>
      <c r="K26" s="88" t="e">
        <f t="shared" si="2"/>
        <v>#DIV/0!</v>
      </c>
      <c r="L26" s="89"/>
      <c r="M26" s="59">
        <v>1.5</v>
      </c>
      <c r="N26" s="59">
        <f t="shared" si="3"/>
        <v>0</v>
      </c>
    </row>
    <row r="27" spans="1:14" ht="11.25">
      <c r="A27" s="81">
        <v>22</v>
      </c>
      <c r="B27" s="23"/>
      <c r="C27" s="107"/>
      <c r="D27" s="85">
        <f t="shared" si="0"/>
        <v>0</v>
      </c>
      <c r="E27" s="85"/>
      <c r="F27" s="110"/>
      <c r="G27" s="85"/>
      <c r="H27" s="82"/>
      <c r="I27" s="82"/>
      <c r="J27" s="87">
        <f t="shared" si="1"/>
        <v>0</v>
      </c>
      <c r="K27" s="88" t="e">
        <f t="shared" si="2"/>
        <v>#DIV/0!</v>
      </c>
      <c r="L27" s="89"/>
      <c r="M27" s="59">
        <v>1.5</v>
      </c>
      <c r="N27" s="59">
        <f t="shared" si="3"/>
        <v>0</v>
      </c>
    </row>
    <row r="28" spans="1:14" ht="11.25">
      <c r="A28" s="81">
        <v>23</v>
      </c>
      <c r="B28" s="23"/>
      <c r="C28" s="109"/>
      <c r="D28" s="85">
        <f t="shared" si="0"/>
        <v>0</v>
      </c>
      <c r="E28" s="111"/>
      <c r="F28" s="110"/>
      <c r="G28" s="111"/>
      <c r="H28" s="82"/>
      <c r="I28" s="82"/>
      <c r="J28" s="87">
        <f t="shared" si="1"/>
        <v>0</v>
      </c>
      <c r="K28" s="88" t="e">
        <f t="shared" si="2"/>
        <v>#DIV/0!</v>
      </c>
      <c r="L28" s="89"/>
      <c r="M28" s="59">
        <v>1.5</v>
      </c>
      <c r="N28" s="59">
        <f t="shared" si="3"/>
        <v>0</v>
      </c>
    </row>
    <row r="29" spans="1:14" ht="11.25">
      <c r="A29" s="81">
        <v>24</v>
      </c>
      <c r="B29" s="23"/>
      <c r="C29" s="109"/>
      <c r="D29" s="85">
        <f t="shared" si="0"/>
        <v>0</v>
      </c>
      <c r="E29" s="111"/>
      <c r="F29" s="110"/>
      <c r="G29" s="111"/>
      <c r="H29" s="82"/>
      <c r="I29" s="82"/>
      <c r="J29" s="87">
        <f t="shared" si="1"/>
        <v>0</v>
      </c>
      <c r="K29" s="88" t="e">
        <f t="shared" si="2"/>
        <v>#DIV/0!</v>
      </c>
      <c r="L29" s="89"/>
      <c r="M29" s="59">
        <v>1.5</v>
      </c>
      <c r="N29" s="59">
        <f t="shared" si="3"/>
        <v>0</v>
      </c>
    </row>
    <row r="30" spans="1:14" ht="11.25" customHeight="1">
      <c r="A30" s="127" t="s">
        <v>40</v>
      </c>
      <c r="B30" s="127"/>
      <c r="C30" s="23">
        <f aca="true" t="shared" si="4" ref="C30:J30">SUM(C6:C29)</f>
        <v>29922.899999999998</v>
      </c>
      <c r="D30" s="23">
        <f t="shared" si="4"/>
        <v>1343.0000000000002</v>
      </c>
      <c r="E30" s="111">
        <f t="shared" si="4"/>
        <v>28579.9</v>
      </c>
      <c r="F30" s="111">
        <f t="shared" si="4"/>
        <v>0</v>
      </c>
      <c r="G30" s="111">
        <f t="shared" si="4"/>
        <v>1214.9</v>
      </c>
      <c r="H30" s="111">
        <f t="shared" si="4"/>
        <v>64917.899999999994</v>
      </c>
      <c r="I30" s="111">
        <f t="shared" si="4"/>
        <v>8752.100000000002</v>
      </c>
      <c r="J30" s="111">
        <f t="shared" si="4"/>
        <v>56165.8</v>
      </c>
      <c r="K30" s="68" t="s">
        <v>5</v>
      </c>
      <c r="L30" s="58" t="s">
        <v>5</v>
      </c>
      <c r="M30" s="59">
        <v>1.5</v>
      </c>
      <c r="N30" s="60" t="s">
        <v>5</v>
      </c>
    </row>
    <row r="31" spans="1:14" ht="11.25">
      <c r="A31" s="61"/>
      <c r="B31" s="16"/>
      <c r="C31" s="16"/>
      <c r="D31" s="16"/>
      <c r="L31" s="56"/>
      <c r="M31" s="63"/>
      <c r="N31" s="63"/>
    </row>
    <row r="32" spans="1:14" ht="11.25">
      <c r="A32" s="61"/>
      <c r="B32" s="16"/>
      <c r="C32" s="16"/>
      <c r="D32" s="16"/>
      <c r="L32" s="56"/>
      <c r="M32" s="63"/>
      <c r="N32" s="63"/>
    </row>
    <row r="33" spans="1:14" ht="11.25">
      <c r="A33" s="61"/>
      <c r="B33" s="16"/>
      <c r="C33" s="16"/>
      <c r="D33" s="16"/>
      <c r="L33" s="56"/>
      <c r="M33" s="63"/>
      <c r="N33" s="63"/>
    </row>
    <row r="34" spans="1:14" ht="11.25">
      <c r="A34" s="61"/>
      <c r="B34" s="16"/>
      <c r="C34" s="16"/>
      <c r="D34" s="16"/>
      <c r="L34" s="56"/>
      <c r="M34" s="63"/>
      <c r="N34" s="63"/>
    </row>
    <row r="35" spans="1:14" ht="11.25">
      <c r="A35" s="61"/>
      <c r="B35" s="16"/>
      <c r="C35" s="16"/>
      <c r="D35" s="16"/>
      <c r="L35" s="56"/>
      <c r="M35" s="63"/>
      <c r="N35" s="63"/>
    </row>
    <row r="36" spans="1:14" ht="11.25">
      <c r="A36" s="61"/>
      <c r="B36" s="16"/>
      <c r="C36" s="16"/>
      <c r="D36" s="16"/>
      <c r="L36" s="56"/>
      <c r="M36" s="63"/>
      <c r="N36" s="63"/>
    </row>
    <row r="37" spans="1:14" ht="11.25">
      <c r="A37" s="56"/>
      <c r="B37" s="63"/>
      <c r="C37" s="63"/>
      <c r="D37" s="63"/>
      <c r="L37" s="56"/>
      <c r="M37" s="63"/>
      <c r="N37" s="63"/>
    </row>
    <row r="38" spans="1:14" ht="11.25">
      <c r="A38" s="56"/>
      <c r="B38" s="63"/>
      <c r="C38" s="63"/>
      <c r="D38" s="63"/>
      <c r="L38" s="56"/>
      <c r="M38" s="63"/>
      <c r="N38" s="63"/>
    </row>
    <row r="39" spans="1:14" ht="11.25">
      <c r="A39" s="56"/>
      <c r="B39" s="63"/>
      <c r="C39" s="63"/>
      <c r="D39" s="63"/>
      <c r="L39" s="56"/>
      <c r="M39" s="63"/>
      <c r="N39" s="63"/>
    </row>
    <row r="40" spans="1:14" ht="11.25">
      <c r="A40" s="56"/>
      <c r="B40" s="63"/>
      <c r="C40" s="63"/>
      <c r="D40" s="63"/>
      <c r="L40" s="56"/>
      <c r="M40" s="63"/>
      <c r="N40" s="63"/>
    </row>
    <row r="41" spans="1:14" ht="11.25">
      <c r="A41" s="56"/>
      <c r="B41" s="63"/>
      <c r="C41" s="63"/>
      <c r="D41" s="63"/>
      <c r="L41" s="56"/>
      <c r="M41" s="63"/>
      <c r="N41" s="63"/>
    </row>
    <row r="42" spans="12:14" ht="11.25">
      <c r="L42" s="56"/>
      <c r="M42" s="63"/>
      <c r="N42" s="6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5" topLeftCell="E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" sqref="E20"/>
    </sheetView>
  </sheetViews>
  <sheetFormatPr defaultColWidth="9.00390625" defaultRowHeight="12.75"/>
  <cols>
    <col min="1" max="1" width="3.375" style="52" customWidth="1"/>
    <col min="2" max="2" width="22.125" style="11" customWidth="1"/>
    <col min="3" max="3" width="22.625" style="36" customWidth="1"/>
    <col min="4" max="4" width="20.375" style="36" customWidth="1"/>
    <col min="5" max="5" width="23.625" style="36" customWidth="1"/>
    <col min="6" max="6" width="26.875" style="48" customWidth="1"/>
    <col min="7" max="7" width="13.375" style="51" customWidth="1"/>
    <col min="8" max="8" width="13.875" style="52" customWidth="1"/>
    <col min="9" max="9" width="14.00390625" style="11" customWidth="1"/>
    <col min="10" max="10" width="13.00390625" style="11" customWidth="1"/>
    <col min="11" max="16384" width="9.125" style="48" customWidth="1"/>
  </cols>
  <sheetData>
    <row r="1" spans="1:10" ht="15.75" customHeight="1">
      <c r="A1" s="123" t="s">
        <v>44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2" ht="11.25">
      <c r="A2" s="49"/>
      <c r="B2" s="50"/>
    </row>
    <row r="3" spans="1:10" ht="143.25" customHeight="1">
      <c r="A3" s="128" t="s">
        <v>0</v>
      </c>
      <c r="B3" s="129" t="s">
        <v>64</v>
      </c>
      <c r="C3" s="41" t="s">
        <v>75</v>
      </c>
      <c r="D3" s="25" t="s">
        <v>126</v>
      </c>
      <c r="E3" s="25" t="s">
        <v>127</v>
      </c>
      <c r="F3" s="21" t="s">
        <v>93</v>
      </c>
      <c r="G3" s="21" t="s">
        <v>11</v>
      </c>
      <c r="H3" s="121" t="s">
        <v>42</v>
      </c>
      <c r="I3" s="121" t="s">
        <v>8</v>
      </c>
      <c r="J3" s="22" t="s">
        <v>3</v>
      </c>
    </row>
    <row r="4" spans="1:10" ht="49.5" customHeight="1">
      <c r="A4" s="128"/>
      <c r="B4" s="129"/>
      <c r="C4" s="8" t="s">
        <v>37</v>
      </c>
      <c r="D4" s="8" t="s">
        <v>13</v>
      </c>
      <c r="E4" s="8" t="s">
        <v>17</v>
      </c>
      <c r="F4" s="72" t="s">
        <v>20</v>
      </c>
      <c r="G4" s="70" t="s">
        <v>18</v>
      </c>
      <c r="H4" s="122"/>
      <c r="I4" s="122"/>
      <c r="J4" s="54" t="s">
        <v>16</v>
      </c>
    </row>
    <row r="5" spans="1:10" ht="15" customHeight="1">
      <c r="A5" s="29">
        <v>1</v>
      </c>
      <c r="B5" s="25">
        <v>2</v>
      </c>
      <c r="C5" s="8">
        <v>3</v>
      </c>
      <c r="D5" s="8">
        <v>4</v>
      </c>
      <c r="E5" s="8">
        <v>5</v>
      </c>
      <c r="F5" s="55">
        <v>6</v>
      </c>
      <c r="G5" s="37">
        <v>7</v>
      </c>
      <c r="H5" s="8">
        <v>8</v>
      </c>
      <c r="I5" s="8">
        <v>9</v>
      </c>
      <c r="J5" s="54">
        <v>10</v>
      </c>
    </row>
    <row r="6" spans="1:10" ht="12.75">
      <c r="A6" s="81">
        <v>1</v>
      </c>
      <c r="B6" s="79" t="s">
        <v>102</v>
      </c>
      <c r="C6" s="107">
        <v>0</v>
      </c>
      <c r="D6" s="82">
        <v>2993.4</v>
      </c>
      <c r="E6" s="119">
        <v>542.5</v>
      </c>
      <c r="F6" s="107">
        <f aca="true" t="shared" si="0" ref="F6:F29">D6-E6</f>
        <v>2450.9</v>
      </c>
      <c r="G6" s="68">
        <f aca="true" t="shared" si="1" ref="G6:G26">C6/F6</f>
        <v>0</v>
      </c>
      <c r="H6" s="58">
        <v>1</v>
      </c>
      <c r="I6" s="60">
        <v>1.2</v>
      </c>
      <c r="J6" s="60">
        <f aca="true" t="shared" si="2" ref="J6:J29">H6*I6</f>
        <v>1.2</v>
      </c>
    </row>
    <row r="7" spans="1:10" ht="12.75">
      <c r="A7" s="81">
        <v>2</v>
      </c>
      <c r="B7" s="80" t="s">
        <v>103</v>
      </c>
      <c r="C7" s="107">
        <v>0</v>
      </c>
      <c r="D7" s="82">
        <v>2340.6</v>
      </c>
      <c r="E7" s="119">
        <v>420.1</v>
      </c>
      <c r="F7" s="107">
        <f t="shared" si="0"/>
        <v>1920.5</v>
      </c>
      <c r="G7" s="68">
        <f t="shared" si="1"/>
        <v>0</v>
      </c>
      <c r="H7" s="58">
        <v>1</v>
      </c>
      <c r="I7" s="60">
        <v>1.2</v>
      </c>
      <c r="J7" s="60">
        <f t="shared" si="2"/>
        <v>1.2</v>
      </c>
    </row>
    <row r="8" spans="1:10" ht="12.75">
      <c r="A8" s="81">
        <v>3</v>
      </c>
      <c r="B8" s="80" t="s">
        <v>104</v>
      </c>
      <c r="C8" s="109">
        <v>0</v>
      </c>
      <c r="D8" s="82">
        <v>2681.8</v>
      </c>
      <c r="E8" s="119">
        <v>517.2</v>
      </c>
      <c r="F8" s="107">
        <f t="shared" si="0"/>
        <v>2164.6000000000004</v>
      </c>
      <c r="G8" s="68">
        <f t="shared" si="1"/>
        <v>0</v>
      </c>
      <c r="H8" s="58">
        <v>1</v>
      </c>
      <c r="I8" s="60">
        <v>1.2</v>
      </c>
      <c r="J8" s="60">
        <f t="shared" si="2"/>
        <v>1.2</v>
      </c>
    </row>
    <row r="9" spans="1:10" ht="12.75">
      <c r="A9" s="81">
        <v>4</v>
      </c>
      <c r="B9" s="80" t="s">
        <v>105</v>
      </c>
      <c r="C9" s="107">
        <v>0</v>
      </c>
      <c r="D9" s="82">
        <v>1996.3</v>
      </c>
      <c r="E9" s="119">
        <v>357.9</v>
      </c>
      <c r="F9" s="107">
        <f t="shared" si="0"/>
        <v>1638.4</v>
      </c>
      <c r="G9" s="68">
        <f t="shared" si="1"/>
        <v>0</v>
      </c>
      <c r="H9" s="58">
        <v>1</v>
      </c>
      <c r="I9" s="60">
        <v>1.2</v>
      </c>
      <c r="J9" s="60">
        <f t="shared" si="2"/>
        <v>1.2</v>
      </c>
    </row>
    <row r="10" spans="1:10" ht="12.75">
      <c r="A10" s="81">
        <v>5</v>
      </c>
      <c r="B10" s="80" t="s">
        <v>106</v>
      </c>
      <c r="C10" s="107">
        <v>0</v>
      </c>
      <c r="D10" s="82">
        <v>2129.1</v>
      </c>
      <c r="E10" s="119">
        <v>326.1</v>
      </c>
      <c r="F10" s="107">
        <f t="shared" si="0"/>
        <v>1803</v>
      </c>
      <c r="G10" s="68">
        <f t="shared" si="1"/>
        <v>0</v>
      </c>
      <c r="H10" s="58">
        <v>1</v>
      </c>
      <c r="I10" s="60">
        <v>1.2</v>
      </c>
      <c r="J10" s="60">
        <f t="shared" si="2"/>
        <v>1.2</v>
      </c>
    </row>
    <row r="11" spans="1:10" ht="12.75">
      <c r="A11" s="81">
        <v>6</v>
      </c>
      <c r="B11" s="80" t="s">
        <v>107</v>
      </c>
      <c r="C11" s="107">
        <v>0</v>
      </c>
      <c r="D11" s="82">
        <v>2399.4</v>
      </c>
      <c r="E11" s="119">
        <v>414.4</v>
      </c>
      <c r="F11" s="107">
        <f t="shared" si="0"/>
        <v>1985</v>
      </c>
      <c r="G11" s="68">
        <f t="shared" si="1"/>
        <v>0</v>
      </c>
      <c r="H11" s="58">
        <v>1</v>
      </c>
      <c r="I11" s="60">
        <v>1.2</v>
      </c>
      <c r="J11" s="60">
        <f t="shared" si="2"/>
        <v>1.2</v>
      </c>
    </row>
    <row r="12" spans="1:10" ht="12.75">
      <c r="A12" s="81">
        <v>7</v>
      </c>
      <c r="B12" s="80" t="s">
        <v>108</v>
      </c>
      <c r="C12" s="107">
        <v>0</v>
      </c>
      <c r="D12" s="82">
        <v>2217.4</v>
      </c>
      <c r="E12" s="120">
        <v>371</v>
      </c>
      <c r="F12" s="107">
        <f t="shared" si="0"/>
        <v>1846.4</v>
      </c>
      <c r="G12" s="68">
        <f t="shared" si="1"/>
        <v>0</v>
      </c>
      <c r="H12" s="58">
        <v>1</v>
      </c>
      <c r="I12" s="60">
        <v>1.2</v>
      </c>
      <c r="J12" s="60">
        <f t="shared" si="2"/>
        <v>1.2</v>
      </c>
    </row>
    <row r="13" spans="1:10" ht="12.75">
      <c r="A13" s="81">
        <v>8</v>
      </c>
      <c r="B13" s="80" t="s">
        <v>109</v>
      </c>
      <c r="C13" s="107">
        <v>0</v>
      </c>
      <c r="D13" s="82">
        <v>19078.6</v>
      </c>
      <c r="E13" s="119">
        <v>933.5</v>
      </c>
      <c r="F13" s="107">
        <f t="shared" si="0"/>
        <v>18145.1</v>
      </c>
      <c r="G13" s="68">
        <f t="shared" si="1"/>
        <v>0</v>
      </c>
      <c r="H13" s="58">
        <v>1</v>
      </c>
      <c r="I13" s="60">
        <v>1.2</v>
      </c>
      <c r="J13" s="60">
        <f t="shared" si="2"/>
        <v>1.2</v>
      </c>
    </row>
    <row r="14" spans="1:10" ht="12.75">
      <c r="A14" s="81">
        <v>9</v>
      </c>
      <c r="B14" s="80" t="s">
        <v>110</v>
      </c>
      <c r="C14" s="107">
        <v>0</v>
      </c>
      <c r="D14" s="82">
        <v>3136.5</v>
      </c>
      <c r="E14" s="119">
        <v>497.2</v>
      </c>
      <c r="F14" s="107">
        <f t="shared" si="0"/>
        <v>2639.3</v>
      </c>
      <c r="G14" s="68">
        <f t="shared" si="1"/>
        <v>0</v>
      </c>
      <c r="H14" s="58">
        <v>1</v>
      </c>
      <c r="I14" s="60">
        <v>1.2</v>
      </c>
      <c r="J14" s="60">
        <f t="shared" si="2"/>
        <v>1.2</v>
      </c>
    </row>
    <row r="15" spans="1:10" ht="12.75">
      <c r="A15" s="81">
        <v>10</v>
      </c>
      <c r="B15" s="80" t="s">
        <v>111</v>
      </c>
      <c r="C15" s="107">
        <v>0</v>
      </c>
      <c r="D15" s="82">
        <v>2714.6</v>
      </c>
      <c r="E15" s="119">
        <v>522.5</v>
      </c>
      <c r="F15" s="107">
        <f t="shared" si="0"/>
        <v>2192.1</v>
      </c>
      <c r="G15" s="68">
        <f t="shared" si="1"/>
        <v>0</v>
      </c>
      <c r="H15" s="58">
        <v>1</v>
      </c>
      <c r="I15" s="60">
        <v>1.2</v>
      </c>
      <c r="J15" s="60">
        <f t="shared" si="2"/>
        <v>1.2</v>
      </c>
    </row>
    <row r="16" spans="1:10" ht="12.75">
      <c r="A16" s="81">
        <v>11</v>
      </c>
      <c r="B16" s="80" t="s">
        <v>112</v>
      </c>
      <c r="C16" s="107">
        <v>0</v>
      </c>
      <c r="D16" s="82">
        <v>5121.7</v>
      </c>
      <c r="E16" s="120">
        <v>878</v>
      </c>
      <c r="F16" s="107">
        <f t="shared" si="0"/>
        <v>4243.7</v>
      </c>
      <c r="G16" s="68">
        <f t="shared" si="1"/>
        <v>0</v>
      </c>
      <c r="H16" s="58">
        <v>1</v>
      </c>
      <c r="I16" s="60">
        <v>1.2</v>
      </c>
      <c r="J16" s="60">
        <f t="shared" si="2"/>
        <v>1.2</v>
      </c>
    </row>
    <row r="17" spans="1:10" ht="12.75">
      <c r="A17" s="81">
        <v>12</v>
      </c>
      <c r="B17" s="80" t="s">
        <v>113</v>
      </c>
      <c r="C17" s="109">
        <v>0</v>
      </c>
      <c r="D17" s="82">
        <v>2161.2</v>
      </c>
      <c r="E17" s="119">
        <v>277.9</v>
      </c>
      <c r="F17" s="107">
        <f t="shared" si="0"/>
        <v>1883.2999999999997</v>
      </c>
      <c r="G17" s="68">
        <f t="shared" si="1"/>
        <v>0</v>
      </c>
      <c r="H17" s="58">
        <v>1</v>
      </c>
      <c r="I17" s="60">
        <v>1.2</v>
      </c>
      <c r="J17" s="60">
        <f t="shared" si="2"/>
        <v>1.2</v>
      </c>
    </row>
    <row r="18" spans="1:10" ht="12.75">
      <c r="A18" s="81">
        <v>13</v>
      </c>
      <c r="B18" s="80" t="s">
        <v>114</v>
      </c>
      <c r="C18" s="107">
        <v>0</v>
      </c>
      <c r="D18" s="82">
        <v>2688.7</v>
      </c>
      <c r="E18" s="119">
        <v>509.8</v>
      </c>
      <c r="F18" s="107">
        <f t="shared" si="0"/>
        <v>2178.8999999999996</v>
      </c>
      <c r="G18" s="68">
        <f t="shared" si="1"/>
        <v>0</v>
      </c>
      <c r="H18" s="58">
        <v>1</v>
      </c>
      <c r="I18" s="60">
        <v>1.2</v>
      </c>
      <c r="J18" s="60">
        <f t="shared" si="2"/>
        <v>1.2</v>
      </c>
    </row>
    <row r="19" spans="1:10" ht="12.75">
      <c r="A19" s="81">
        <v>14</v>
      </c>
      <c r="B19" s="80" t="s">
        <v>115</v>
      </c>
      <c r="C19" s="107">
        <v>0</v>
      </c>
      <c r="D19" s="82">
        <v>2554.5</v>
      </c>
      <c r="E19" s="119">
        <v>374.6</v>
      </c>
      <c r="F19" s="107">
        <f t="shared" si="0"/>
        <v>2179.9</v>
      </c>
      <c r="G19" s="68">
        <f t="shared" si="1"/>
        <v>0</v>
      </c>
      <c r="H19" s="58">
        <v>1</v>
      </c>
      <c r="I19" s="60">
        <v>1.2</v>
      </c>
      <c r="J19" s="60">
        <f t="shared" si="2"/>
        <v>1.2</v>
      </c>
    </row>
    <row r="20" spans="1:10" ht="12.75">
      <c r="A20" s="81">
        <v>15</v>
      </c>
      <c r="B20" s="80" t="s">
        <v>116</v>
      </c>
      <c r="C20" s="109">
        <v>0</v>
      </c>
      <c r="D20" s="82">
        <v>1922</v>
      </c>
      <c r="E20" s="119">
        <v>288.2</v>
      </c>
      <c r="F20" s="107">
        <f t="shared" si="0"/>
        <v>1633.8</v>
      </c>
      <c r="G20" s="68">
        <f t="shared" si="1"/>
        <v>0</v>
      </c>
      <c r="H20" s="58">
        <v>1</v>
      </c>
      <c r="I20" s="60">
        <v>1.2</v>
      </c>
      <c r="J20" s="60">
        <f t="shared" si="2"/>
        <v>1.2</v>
      </c>
    </row>
    <row r="21" spans="1:10" ht="12.75">
      <c r="A21" s="81">
        <v>16</v>
      </c>
      <c r="B21" s="80" t="s">
        <v>117</v>
      </c>
      <c r="C21" s="107">
        <v>0</v>
      </c>
      <c r="D21" s="82">
        <v>1747.9</v>
      </c>
      <c r="E21" s="119">
        <v>236.4</v>
      </c>
      <c r="F21" s="107">
        <f t="shared" si="0"/>
        <v>1511.5</v>
      </c>
      <c r="G21" s="68">
        <f t="shared" si="1"/>
        <v>0</v>
      </c>
      <c r="H21" s="58">
        <v>1</v>
      </c>
      <c r="I21" s="60">
        <v>1.2</v>
      </c>
      <c r="J21" s="60">
        <f t="shared" si="2"/>
        <v>1.2</v>
      </c>
    </row>
    <row r="22" spans="1:10" ht="12.75">
      <c r="A22" s="81">
        <v>17</v>
      </c>
      <c r="B22" s="80" t="s">
        <v>118</v>
      </c>
      <c r="C22" s="107">
        <v>0</v>
      </c>
      <c r="D22" s="82">
        <v>2321.4</v>
      </c>
      <c r="E22" s="119">
        <v>448.6</v>
      </c>
      <c r="F22" s="107">
        <f t="shared" si="0"/>
        <v>1872.8000000000002</v>
      </c>
      <c r="G22" s="68">
        <f t="shared" si="1"/>
        <v>0</v>
      </c>
      <c r="H22" s="58">
        <v>1</v>
      </c>
      <c r="I22" s="60">
        <v>1.2</v>
      </c>
      <c r="J22" s="60">
        <f t="shared" si="2"/>
        <v>1.2</v>
      </c>
    </row>
    <row r="23" spans="1:10" ht="12.75">
      <c r="A23" s="81">
        <v>18</v>
      </c>
      <c r="B23" s="80" t="s">
        <v>119</v>
      </c>
      <c r="C23" s="107">
        <v>0</v>
      </c>
      <c r="D23" s="82">
        <v>1872.9</v>
      </c>
      <c r="E23" s="120">
        <v>319</v>
      </c>
      <c r="F23" s="107">
        <f t="shared" si="0"/>
        <v>1553.9</v>
      </c>
      <c r="G23" s="68">
        <f t="shared" si="1"/>
        <v>0</v>
      </c>
      <c r="H23" s="58">
        <v>1</v>
      </c>
      <c r="I23" s="60">
        <v>1.2</v>
      </c>
      <c r="J23" s="60">
        <f t="shared" si="2"/>
        <v>1.2</v>
      </c>
    </row>
    <row r="24" spans="1:10" ht="12.75">
      <c r="A24" s="81">
        <v>19</v>
      </c>
      <c r="B24" s="80" t="s">
        <v>120</v>
      </c>
      <c r="C24" s="107">
        <v>0</v>
      </c>
      <c r="D24" s="82">
        <v>2839.9</v>
      </c>
      <c r="E24" s="119">
        <v>517.2</v>
      </c>
      <c r="F24" s="107">
        <f t="shared" si="0"/>
        <v>2322.7</v>
      </c>
      <c r="G24" s="68">
        <f t="shared" si="1"/>
        <v>0</v>
      </c>
      <c r="H24" s="58">
        <v>1</v>
      </c>
      <c r="I24" s="60">
        <v>1.2</v>
      </c>
      <c r="J24" s="60">
        <f t="shared" si="2"/>
        <v>1.2</v>
      </c>
    </row>
    <row r="25" spans="1:10" ht="11.25">
      <c r="A25" s="81">
        <v>20</v>
      </c>
      <c r="B25" s="23"/>
      <c r="C25" s="107"/>
      <c r="D25" s="82"/>
      <c r="E25" s="82"/>
      <c r="F25" s="107">
        <f t="shared" si="0"/>
        <v>0</v>
      </c>
      <c r="G25" s="68" t="e">
        <f t="shared" si="1"/>
        <v>#DIV/0!</v>
      </c>
      <c r="H25" s="58"/>
      <c r="I25" s="60">
        <v>1.2</v>
      </c>
      <c r="J25" s="60">
        <f t="shared" si="2"/>
        <v>0</v>
      </c>
    </row>
    <row r="26" spans="1:10" ht="11.25">
      <c r="A26" s="81">
        <v>21</v>
      </c>
      <c r="B26" s="23"/>
      <c r="C26" s="107"/>
      <c r="D26" s="82"/>
      <c r="E26" s="82"/>
      <c r="F26" s="107">
        <f t="shared" si="0"/>
        <v>0</v>
      </c>
      <c r="G26" s="68" t="e">
        <f t="shared" si="1"/>
        <v>#DIV/0!</v>
      </c>
      <c r="H26" s="58"/>
      <c r="I26" s="60">
        <v>1.2</v>
      </c>
      <c r="J26" s="60">
        <f t="shared" si="2"/>
        <v>0</v>
      </c>
    </row>
    <row r="27" spans="1:10" ht="11.25">
      <c r="A27" s="81">
        <v>22</v>
      </c>
      <c r="B27" s="23"/>
      <c r="C27" s="107"/>
      <c r="D27" s="82"/>
      <c r="E27" s="82"/>
      <c r="F27" s="107">
        <f t="shared" si="0"/>
        <v>0</v>
      </c>
      <c r="G27" s="57" t="e">
        <f>C27/F27*100</f>
        <v>#DIV/0!</v>
      </c>
      <c r="H27" s="60"/>
      <c r="I27" s="60">
        <v>1.2</v>
      </c>
      <c r="J27" s="60">
        <f t="shared" si="2"/>
        <v>0</v>
      </c>
    </row>
    <row r="28" spans="1:10" ht="11.25">
      <c r="A28" s="81">
        <v>23</v>
      </c>
      <c r="B28" s="23"/>
      <c r="C28" s="109"/>
      <c r="D28" s="82"/>
      <c r="E28" s="82"/>
      <c r="F28" s="107">
        <f t="shared" si="0"/>
        <v>0</v>
      </c>
      <c r="G28" s="68" t="e">
        <f>C28/F28</f>
        <v>#DIV/0!</v>
      </c>
      <c r="H28" s="90"/>
      <c r="I28" s="60">
        <v>1.2</v>
      </c>
      <c r="J28" s="60">
        <f t="shared" si="2"/>
        <v>0</v>
      </c>
    </row>
    <row r="29" spans="1:10" ht="11.25">
      <c r="A29" s="81">
        <v>24</v>
      </c>
      <c r="B29" s="23"/>
      <c r="C29" s="112"/>
      <c r="D29" s="82"/>
      <c r="E29" s="82"/>
      <c r="F29" s="107">
        <f t="shared" si="0"/>
        <v>0</v>
      </c>
      <c r="G29" s="68" t="e">
        <f>C29/F29</f>
        <v>#DIV/0!</v>
      </c>
      <c r="H29" s="90"/>
      <c r="I29" s="60">
        <v>1.2</v>
      </c>
      <c r="J29" s="60">
        <f t="shared" si="2"/>
        <v>0</v>
      </c>
    </row>
    <row r="30" spans="1:10" ht="11.25">
      <c r="A30" s="127" t="s">
        <v>40</v>
      </c>
      <c r="B30" s="127"/>
      <c r="C30" s="109">
        <f>SUM(C6:C29)</f>
        <v>0</v>
      </c>
      <c r="D30" s="109">
        <f>SUM(D6:D29)</f>
        <v>64917.899999999994</v>
      </c>
      <c r="E30" s="109">
        <f>SUM(E6:E29)</f>
        <v>8752.100000000002</v>
      </c>
      <c r="F30" s="109">
        <f>SUM(F6:F29)</f>
        <v>56165.8</v>
      </c>
      <c r="G30" s="68" t="s">
        <v>5</v>
      </c>
      <c r="H30" s="58" t="s">
        <v>5</v>
      </c>
      <c r="I30" s="60">
        <v>1.2</v>
      </c>
      <c r="J30" s="60" t="s">
        <v>5</v>
      </c>
    </row>
    <row r="31" spans="1:10" ht="11.25">
      <c r="A31" s="61"/>
      <c r="B31" s="16"/>
      <c r="C31" s="113"/>
      <c r="D31" s="113"/>
      <c r="E31" s="113"/>
      <c r="F31" s="113"/>
      <c r="H31" s="56"/>
      <c r="I31" s="63"/>
      <c r="J31" s="63"/>
    </row>
    <row r="32" spans="1:10" ht="11.25">
      <c r="A32" s="61"/>
      <c r="B32" s="16"/>
      <c r="H32" s="56"/>
      <c r="I32" s="63"/>
      <c r="J32" s="63"/>
    </row>
    <row r="33" spans="1:10" ht="11.25">
      <c r="A33" s="61"/>
      <c r="B33" s="16"/>
      <c r="H33" s="56"/>
      <c r="I33" s="63"/>
      <c r="J33" s="63"/>
    </row>
    <row r="34" spans="1:10" ht="11.25">
      <c r="A34" s="61"/>
      <c r="B34" s="16"/>
      <c r="H34" s="56"/>
      <c r="I34" s="63"/>
      <c r="J34" s="63"/>
    </row>
    <row r="35" spans="1:10" ht="11.25">
      <c r="A35" s="61"/>
      <c r="B35" s="16"/>
      <c r="H35" s="56"/>
      <c r="I35" s="63"/>
      <c r="J35" s="63"/>
    </row>
    <row r="36" spans="1:10" ht="11.25">
      <c r="A36" s="61"/>
      <c r="B36" s="16"/>
      <c r="H36" s="56"/>
      <c r="I36" s="63"/>
      <c r="J36" s="63"/>
    </row>
    <row r="37" spans="1:10" ht="11.25">
      <c r="A37" s="56"/>
      <c r="B37" s="63"/>
      <c r="H37" s="56"/>
      <c r="I37" s="63"/>
      <c r="J37" s="63"/>
    </row>
    <row r="38" spans="1:10" ht="11.25">
      <c r="A38" s="56"/>
      <c r="B38" s="63"/>
      <c r="H38" s="56"/>
      <c r="I38" s="63"/>
      <c r="J38" s="63"/>
    </row>
    <row r="39" spans="1:10" ht="11.25">
      <c r="A39" s="56"/>
      <c r="B39" s="63"/>
      <c r="H39" s="56"/>
      <c r="I39" s="63"/>
      <c r="J39" s="63"/>
    </row>
    <row r="40" spans="1:10" ht="11.25">
      <c r="A40" s="56"/>
      <c r="B40" s="63"/>
      <c r="H40" s="56"/>
      <c r="I40" s="63"/>
      <c r="J40" s="63"/>
    </row>
    <row r="41" spans="1:10" ht="11.25">
      <c r="A41" s="56"/>
      <c r="B41" s="63"/>
      <c r="H41" s="56"/>
      <c r="I41" s="63"/>
      <c r="J41" s="63"/>
    </row>
    <row r="42" spans="8:10" ht="11.25">
      <c r="H42" s="56"/>
      <c r="I42" s="63"/>
      <c r="J42" s="6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D24"/>
    </sheetView>
  </sheetViews>
  <sheetFormatPr defaultColWidth="9.00390625" defaultRowHeight="12.75"/>
  <cols>
    <col min="1" max="1" width="3.375" style="52" customWidth="1"/>
    <col min="2" max="2" width="24.00390625" style="11" customWidth="1"/>
    <col min="3" max="3" width="33.375" style="36" customWidth="1"/>
    <col min="4" max="4" width="28.75390625" style="48" customWidth="1"/>
    <col min="5" max="5" width="11.875" style="51" customWidth="1"/>
    <col min="6" max="6" width="13.625" style="52" customWidth="1"/>
    <col min="7" max="7" width="11.125" style="11" customWidth="1"/>
    <col min="8" max="8" width="10.625" style="11" customWidth="1"/>
    <col min="9" max="16384" width="9.125" style="48" customWidth="1"/>
  </cols>
  <sheetData>
    <row r="1" spans="1:11" ht="43.5" customHeight="1">
      <c r="A1" s="123" t="s">
        <v>41</v>
      </c>
      <c r="B1" s="123"/>
      <c r="C1" s="123"/>
      <c r="D1" s="123"/>
      <c r="E1" s="123"/>
      <c r="F1" s="123"/>
      <c r="G1" s="123"/>
      <c r="H1" s="123"/>
      <c r="I1" s="69"/>
      <c r="J1" s="69"/>
      <c r="K1" s="69"/>
    </row>
    <row r="2" spans="1:2" ht="11.25">
      <c r="A2" s="49"/>
      <c r="B2" s="50"/>
    </row>
    <row r="3" spans="1:8" ht="72" customHeight="1">
      <c r="A3" s="128" t="s">
        <v>0</v>
      </c>
      <c r="B3" s="129" t="s">
        <v>64</v>
      </c>
      <c r="C3" s="41" t="s">
        <v>76</v>
      </c>
      <c r="D3" s="37" t="s">
        <v>97</v>
      </c>
      <c r="E3" s="41" t="s">
        <v>11</v>
      </c>
      <c r="F3" s="121" t="s">
        <v>42</v>
      </c>
      <c r="G3" s="121" t="s">
        <v>2</v>
      </c>
      <c r="H3" s="22" t="s">
        <v>3</v>
      </c>
    </row>
    <row r="4" spans="1:8" ht="38.25" customHeight="1">
      <c r="A4" s="130"/>
      <c r="B4" s="129"/>
      <c r="C4" s="65" t="s">
        <v>43</v>
      </c>
      <c r="D4" s="65" t="s">
        <v>38</v>
      </c>
      <c r="E4" s="70" t="s">
        <v>39</v>
      </c>
      <c r="F4" s="122"/>
      <c r="G4" s="122"/>
      <c r="H4" s="71" t="s">
        <v>21</v>
      </c>
    </row>
    <row r="5" spans="1:8" ht="16.5" customHeight="1">
      <c r="A5" s="29">
        <v>1</v>
      </c>
      <c r="B5" s="25">
        <v>2</v>
      </c>
      <c r="C5" s="8">
        <v>3</v>
      </c>
      <c r="D5" s="8">
        <v>4</v>
      </c>
      <c r="E5" s="114">
        <v>5</v>
      </c>
      <c r="F5" s="8">
        <v>6</v>
      </c>
      <c r="G5" s="8">
        <v>7</v>
      </c>
      <c r="H5" s="54">
        <v>8</v>
      </c>
    </row>
    <row r="6" spans="1:8" ht="12.75">
      <c r="A6" s="81">
        <v>1</v>
      </c>
      <c r="B6" s="79" t="s">
        <v>102</v>
      </c>
      <c r="C6" s="107">
        <v>0</v>
      </c>
      <c r="D6" s="119">
        <v>1845.4</v>
      </c>
      <c r="E6" s="115">
        <f aca="true" t="shared" si="0" ref="E6:E29">C6/D6</f>
        <v>0</v>
      </c>
      <c r="F6" s="91">
        <v>1</v>
      </c>
      <c r="G6" s="59">
        <v>1.2</v>
      </c>
      <c r="H6" s="59">
        <f aca="true" t="shared" si="1" ref="H6:H29">F6*G6</f>
        <v>1.2</v>
      </c>
    </row>
    <row r="7" spans="1:8" ht="12.75">
      <c r="A7" s="81">
        <v>2</v>
      </c>
      <c r="B7" s="80" t="s">
        <v>103</v>
      </c>
      <c r="C7" s="107">
        <v>0</v>
      </c>
      <c r="D7" s="119">
        <v>1119.5</v>
      </c>
      <c r="E7" s="115">
        <f t="shared" si="0"/>
        <v>0</v>
      </c>
      <c r="F7" s="91">
        <v>1</v>
      </c>
      <c r="G7" s="59">
        <v>1.2</v>
      </c>
      <c r="H7" s="59">
        <f t="shared" si="1"/>
        <v>1.2</v>
      </c>
    </row>
    <row r="8" spans="1:8" ht="12.75">
      <c r="A8" s="81">
        <v>3</v>
      </c>
      <c r="B8" s="80" t="s">
        <v>104</v>
      </c>
      <c r="C8" s="109">
        <v>0</v>
      </c>
      <c r="D8" s="119">
        <v>1276.1</v>
      </c>
      <c r="E8" s="115">
        <f t="shared" si="0"/>
        <v>0</v>
      </c>
      <c r="F8" s="91">
        <v>1</v>
      </c>
      <c r="G8" s="59">
        <v>1.2</v>
      </c>
      <c r="H8" s="59">
        <f t="shared" si="1"/>
        <v>1.2</v>
      </c>
    </row>
    <row r="9" spans="1:8" ht="12.75">
      <c r="A9" s="81">
        <v>4</v>
      </c>
      <c r="B9" s="80" t="s">
        <v>105</v>
      </c>
      <c r="C9" s="107">
        <v>0</v>
      </c>
      <c r="D9" s="119">
        <v>1099.2</v>
      </c>
      <c r="E9" s="115">
        <f t="shared" si="0"/>
        <v>0</v>
      </c>
      <c r="F9" s="91">
        <v>1</v>
      </c>
      <c r="G9" s="59">
        <v>1.2</v>
      </c>
      <c r="H9" s="59">
        <f t="shared" si="1"/>
        <v>1.2</v>
      </c>
    </row>
    <row r="10" spans="1:8" ht="12.75">
      <c r="A10" s="81">
        <v>5</v>
      </c>
      <c r="B10" s="80" t="s">
        <v>106</v>
      </c>
      <c r="C10" s="107">
        <v>0</v>
      </c>
      <c r="D10" s="119">
        <v>1079.9</v>
      </c>
      <c r="E10" s="115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1">
        <v>6</v>
      </c>
      <c r="B11" s="80" t="s">
        <v>107</v>
      </c>
      <c r="C11" s="107">
        <v>0</v>
      </c>
      <c r="D11" s="119">
        <v>1433.6</v>
      </c>
      <c r="E11" s="115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1">
        <v>7</v>
      </c>
      <c r="B12" s="80" t="s">
        <v>108</v>
      </c>
      <c r="C12" s="107">
        <v>0</v>
      </c>
      <c r="D12" s="119">
        <v>1098.3</v>
      </c>
      <c r="E12" s="115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1">
        <v>8</v>
      </c>
      <c r="B13" s="80" t="s">
        <v>109</v>
      </c>
      <c r="C13" s="107">
        <v>0</v>
      </c>
      <c r="D13" s="119">
        <v>4923.1</v>
      </c>
      <c r="E13" s="115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1">
        <v>9</v>
      </c>
      <c r="B14" s="80" t="s">
        <v>110</v>
      </c>
      <c r="C14" s="107">
        <v>0</v>
      </c>
      <c r="D14" s="119">
        <v>2114.8</v>
      </c>
      <c r="E14" s="115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1">
        <v>10</v>
      </c>
      <c r="B15" s="80" t="s">
        <v>111</v>
      </c>
      <c r="C15" s="107">
        <v>0</v>
      </c>
      <c r="D15" s="119">
        <v>1110.6</v>
      </c>
      <c r="E15" s="115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1">
        <v>11</v>
      </c>
      <c r="B16" s="80" t="s">
        <v>112</v>
      </c>
      <c r="C16" s="107">
        <v>0</v>
      </c>
      <c r="D16" s="119">
        <v>2554.8</v>
      </c>
      <c r="E16" s="115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1">
        <v>12</v>
      </c>
      <c r="B17" s="80" t="s">
        <v>113</v>
      </c>
      <c r="C17" s="109">
        <v>0</v>
      </c>
      <c r="D17" s="119">
        <v>1146.7</v>
      </c>
      <c r="E17" s="115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1">
        <v>13</v>
      </c>
      <c r="B18" s="80" t="s">
        <v>114</v>
      </c>
      <c r="C18" s="107">
        <v>0</v>
      </c>
      <c r="D18" s="119">
        <v>1757.3</v>
      </c>
      <c r="E18" s="115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1">
        <v>14</v>
      </c>
      <c r="B19" s="80" t="s">
        <v>115</v>
      </c>
      <c r="C19" s="107">
        <v>0</v>
      </c>
      <c r="D19" s="119">
        <v>1453.3</v>
      </c>
      <c r="E19" s="115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1">
        <v>15</v>
      </c>
      <c r="B20" s="80" t="s">
        <v>116</v>
      </c>
      <c r="C20" s="109">
        <v>0</v>
      </c>
      <c r="D20" s="119">
        <v>973.7</v>
      </c>
      <c r="E20" s="115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1">
        <v>16</v>
      </c>
      <c r="B21" s="80" t="s">
        <v>117</v>
      </c>
      <c r="C21" s="107">
        <v>0</v>
      </c>
      <c r="D21" s="119">
        <v>934.3</v>
      </c>
      <c r="E21" s="115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1">
        <v>17</v>
      </c>
      <c r="B22" s="80" t="s">
        <v>118</v>
      </c>
      <c r="C22" s="107">
        <v>0</v>
      </c>
      <c r="D22" s="119">
        <v>1344.6</v>
      </c>
      <c r="E22" s="115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1">
        <v>18</v>
      </c>
      <c r="B23" s="80" t="s">
        <v>119</v>
      </c>
      <c r="C23" s="107">
        <v>0</v>
      </c>
      <c r="D23" s="119">
        <v>1196.4</v>
      </c>
      <c r="E23" s="115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1">
        <v>19</v>
      </c>
      <c r="B24" s="80" t="s">
        <v>120</v>
      </c>
      <c r="C24" s="107">
        <v>0</v>
      </c>
      <c r="D24" s="119">
        <v>1461.3</v>
      </c>
      <c r="E24" s="115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1">
        <v>20</v>
      </c>
      <c r="B25" s="23"/>
      <c r="C25" s="116"/>
      <c r="D25" s="107"/>
      <c r="E25" s="115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1">
        <v>21</v>
      </c>
      <c r="B26" s="23"/>
      <c r="C26" s="116"/>
      <c r="D26" s="107"/>
      <c r="E26" s="115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1">
        <v>22</v>
      </c>
      <c r="B27" s="23"/>
      <c r="C27" s="116"/>
      <c r="D27" s="107"/>
      <c r="E27" s="115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1">
        <v>23</v>
      </c>
      <c r="B28" s="23"/>
      <c r="C28" s="112"/>
      <c r="D28" s="109"/>
      <c r="E28" s="115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1">
        <v>24</v>
      </c>
      <c r="B29" s="23"/>
      <c r="C29" s="112"/>
      <c r="D29" s="109"/>
      <c r="E29" s="115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27" t="s">
        <v>40</v>
      </c>
      <c r="B30" s="127"/>
      <c r="C30" s="112">
        <f>SUM(C6:C29)</f>
        <v>0</v>
      </c>
      <c r="D30" s="109">
        <f>SUM(D6:D29)</f>
        <v>29922.899999999998</v>
      </c>
      <c r="E30" s="115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3"/>
      <c r="D31" s="113"/>
      <c r="E31" s="117"/>
      <c r="F31" s="56"/>
      <c r="G31" s="63"/>
      <c r="H31" s="63"/>
    </row>
    <row r="32" spans="1:8" ht="11.25">
      <c r="A32" s="61"/>
      <c r="B32" s="16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2" sqref="D22"/>
    </sheetView>
  </sheetViews>
  <sheetFormatPr defaultColWidth="9.00390625" defaultRowHeight="12.75"/>
  <cols>
    <col min="1" max="1" width="5.125" style="52" customWidth="1"/>
    <col min="2" max="2" width="22.25390625" style="11" customWidth="1"/>
    <col min="3" max="3" width="29.00390625" style="36" customWidth="1"/>
    <col min="4" max="4" width="26.625" style="48" customWidth="1"/>
    <col min="5" max="5" width="12.375" style="51" customWidth="1"/>
    <col min="6" max="6" width="12.625" style="52" customWidth="1"/>
    <col min="7" max="7" width="12.375" style="11" customWidth="1"/>
    <col min="8" max="8" width="11.00390625" style="11" customWidth="1"/>
    <col min="9" max="16384" width="9.125" style="48" customWidth="1"/>
  </cols>
  <sheetData>
    <row r="1" spans="1:11" ht="42" customHeight="1">
      <c r="A1" s="123" t="s">
        <v>34</v>
      </c>
      <c r="B1" s="123"/>
      <c r="C1" s="123"/>
      <c r="D1" s="123"/>
      <c r="E1" s="123"/>
      <c r="F1" s="123"/>
      <c r="G1" s="123"/>
      <c r="H1" s="123"/>
      <c r="I1" s="64"/>
      <c r="J1" s="64"/>
      <c r="K1" s="64"/>
    </row>
    <row r="2" spans="1:2" ht="11.25">
      <c r="A2" s="49"/>
      <c r="B2" s="50"/>
    </row>
    <row r="3" spans="1:8" ht="78.75" customHeight="1">
      <c r="A3" s="128" t="s">
        <v>35</v>
      </c>
      <c r="B3" s="129" t="s">
        <v>64</v>
      </c>
      <c r="C3" s="41" t="s">
        <v>77</v>
      </c>
      <c r="D3" s="41" t="s">
        <v>78</v>
      </c>
      <c r="E3" s="41" t="s">
        <v>11</v>
      </c>
      <c r="F3" s="121" t="s">
        <v>36</v>
      </c>
      <c r="G3" s="121" t="s">
        <v>2</v>
      </c>
      <c r="H3" s="22" t="s">
        <v>3</v>
      </c>
    </row>
    <row r="4" spans="1:8" ht="45" customHeight="1">
      <c r="A4" s="130"/>
      <c r="B4" s="129"/>
      <c r="C4" s="65" t="s">
        <v>37</v>
      </c>
      <c r="D4" s="65" t="s">
        <v>38</v>
      </c>
      <c r="E4" s="66" t="s">
        <v>39</v>
      </c>
      <c r="F4" s="122"/>
      <c r="G4" s="122"/>
      <c r="H4" s="66" t="s">
        <v>21</v>
      </c>
    </row>
    <row r="5" spans="1:8" ht="17.25" customHeight="1">
      <c r="A5" s="29">
        <v>1</v>
      </c>
      <c r="B5" s="25">
        <v>2</v>
      </c>
      <c r="C5" s="8">
        <v>3</v>
      </c>
      <c r="D5" s="8">
        <v>4</v>
      </c>
      <c r="E5" s="37">
        <v>5</v>
      </c>
      <c r="F5" s="8">
        <v>6</v>
      </c>
      <c r="G5" s="8">
        <v>7</v>
      </c>
      <c r="H5" s="54">
        <v>8</v>
      </c>
    </row>
    <row r="6" spans="1:8" ht="12.75">
      <c r="A6" s="81">
        <v>1</v>
      </c>
      <c r="B6" s="79" t="s">
        <v>102</v>
      </c>
      <c r="C6" s="107">
        <v>0</v>
      </c>
      <c r="D6" s="109">
        <v>168.9</v>
      </c>
      <c r="E6" s="115">
        <f aca="true" t="shared" si="0" ref="E6:E29">C6/D6</f>
        <v>0</v>
      </c>
      <c r="F6" s="58">
        <v>1</v>
      </c>
      <c r="G6" s="60">
        <v>1.2</v>
      </c>
      <c r="H6" s="60">
        <f aca="true" t="shared" si="1" ref="H6:H29">F6*G6</f>
        <v>1.2</v>
      </c>
    </row>
    <row r="7" spans="1:8" ht="12.75">
      <c r="A7" s="81">
        <v>2</v>
      </c>
      <c r="B7" s="80" t="s">
        <v>103</v>
      </c>
      <c r="C7" s="107">
        <v>0</v>
      </c>
      <c r="D7" s="109">
        <v>226.3</v>
      </c>
      <c r="E7" s="115">
        <f t="shared" si="0"/>
        <v>0</v>
      </c>
      <c r="F7" s="58">
        <v>1</v>
      </c>
      <c r="G7" s="60">
        <v>1.2</v>
      </c>
      <c r="H7" s="60">
        <f t="shared" si="1"/>
        <v>1.2</v>
      </c>
    </row>
    <row r="8" spans="1:8" ht="12.75">
      <c r="A8" s="81">
        <v>3</v>
      </c>
      <c r="B8" s="80" t="s">
        <v>104</v>
      </c>
      <c r="C8" s="109">
        <v>0</v>
      </c>
      <c r="D8" s="109">
        <v>314.9</v>
      </c>
      <c r="E8" s="115">
        <f t="shared" si="0"/>
        <v>0</v>
      </c>
      <c r="F8" s="58">
        <v>1</v>
      </c>
      <c r="G8" s="60">
        <v>1.2</v>
      </c>
      <c r="H8" s="60">
        <f t="shared" si="1"/>
        <v>1.2</v>
      </c>
    </row>
    <row r="9" spans="1:8" ht="12.75">
      <c r="A9" s="81">
        <v>4</v>
      </c>
      <c r="B9" s="80" t="s">
        <v>105</v>
      </c>
      <c r="C9" s="107">
        <v>0</v>
      </c>
      <c r="D9" s="109">
        <v>200.6</v>
      </c>
      <c r="E9" s="115">
        <f t="shared" si="0"/>
        <v>0</v>
      </c>
      <c r="F9" s="58">
        <v>1</v>
      </c>
      <c r="G9" s="60">
        <v>1.2</v>
      </c>
      <c r="H9" s="60">
        <f t="shared" si="1"/>
        <v>1.2</v>
      </c>
    </row>
    <row r="10" spans="1:8" ht="12.75">
      <c r="A10" s="81">
        <v>5</v>
      </c>
      <c r="B10" s="80" t="s">
        <v>106</v>
      </c>
      <c r="C10" s="107">
        <v>0</v>
      </c>
      <c r="D10" s="109">
        <v>270.7</v>
      </c>
      <c r="E10" s="115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1">
        <v>6</v>
      </c>
      <c r="B11" s="80" t="s">
        <v>107</v>
      </c>
      <c r="C11" s="107">
        <v>0</v>
      </c>
      <c r="D11" s="109">
        <v>99.5</v>
      </c>
      <c r="E11" s="115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1">
        <v>7</v>
      </c>
      <c r="B12" s="80" t="s">
        <v>108</v>
      </c>
      <c r="C12" s="107">
        <v>0</v>
      </c>
      <c r="D12" s="109">
        <v>314.9</v>
      </c>
      <c r="E12" s="115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1">
        <v>8</v>
      </c>
      <c r="B13" s="80" t="s">
        <v>109</v>
      </c>
      <c r="C13" s="107">
        <v>0</v>
      </c>
      <c r="D13" s="109">
        <v>1089.9</v>
      </c>
      <c r="E13" s="115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1">
        <v>9</v>
      </c>
      <c r="B14" s="80" t="s">
        <v>110</v>
      </c>
      <c r="C14" s="107">
        <v>0</v>
      </c>
      <c r="D14" s="109">
        <v>264.3</v>
      </c>
      <c r="E14" s="115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1">
        <v>10</v>
      </c>
      <c r="B15" s="80" t="s">
        <v>111</v>
      </c>
      <c r="C15" s="107">
        <v>0</v>
      </c>
      <c r="D15" s="109">
        <v>103.1</v>
      </c>
      <c r="E15" s="115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1">
        <v>11</v>
      </c>
      <c r="B16" s="80" t="s">
        <v>112</v>
      </c>
      <c r="C16" s="107">
        <v>0</v>
      </c>
      <c r="D16" s="109">
        <v>319</v>
      </c>
      <c r="E16" s="115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1">
        <v>12</v>
      </c>
      <c r="B17" s="80" t="s">
        <v>113</v>
      </c>
      <c r="C17" s="109">
        <v>0</v>
      </c>
      <c r="D17" s="109">
        <v>420.4</v>
      </c>
      <c r="E17" s="115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1">
        <v>13</v>
      </c>
      <c r="B18" s="80" t="s">
        <v>114</v>
      </c>
      <c r="C18" s="107">
        <v>0</v>
      </c>
      <c r="D18" s="109">
        <v>141.4</v>
      </c>
      <c r="E18" s="115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1">
        <v>14</v>
      </c>
      <c r="B19" s="80" t="s">
        <v>115</v>
      </c>
      <c r="C19" s="107">
        <v>0</v>
      </c>
      <c r="D19" s="109">
        <v>135.4</v>
      </c>
      <c r="E19" s="115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1">
        <v>15</v>
      </c>
      <c r="B20" s="80" t="s">
        <v>116</v>
      </c>
      <c r="C20" s="109">
        <v>0</v>
      </c>
      <c r="D20" s="109">
        <v>331.2</v>
      </c>
      <c r="E20" s="115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1">
        <v>16</v>
      </c>
      <c r="B21" s="80" t="s">
        <v>117</v>
      </c>
      <c r="C21" s="107">
        <v>0</v>
      </c>
      <c r="D21" s="109">
        <v>324</v>
      </c>
      <c r="E21" s="115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1">
        <v>17</v>
      </c>
      <c r="B22" s="80" t="s">
        <v>118</v>
      </c>
      <c r="C22" s="107">
        <v>0</v>
      </c>
      <c r="D22" s="109">
        <v>266.4</v>
      </c>
      <c r="E22" s="115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1">
        <v>18</v>
      </c>
      <c r="B23" s="80" t="s">
        <v>119</v>
      </c>
      <c r="C23" s="107">
        <v>0</v>
      </c>
      <c r="D23" s="109">
        <v>81.1</v>
      </c>
      <c r="E23" s="115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1">
        <v>19</v>
      </c>
      <c r="B24" s="80" t="s">
        <v>120</v>
      </c>
      <c r="C24" s="107">
        <v>0</v>
      </c>
      <c r="D24" s="109">
        <v>378.3</v>
      </c>
      <c r="E24" s="115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1">
        <v>20</v>
      </c>
      <c r="B25" s="23"/>
      <c r="C25" s="107"/>
      <c r="D25" s="109"/>
      <c r="E25" s="115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1">
        <v>21</v>
      </c>
      <c r="B26" s="23"/>
      <c r="C26" s="107"/>
      <c r="D26" s="109"/>
      <c r="E26" s="115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1">
        <v>22</v>
      </c>
      <c r="B27" s="23"/>
      <c r="C27" s="107"/>
      <c r="D27" s="109"/>
      <c r="E27" s="115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1">
        <v>23</v>
      </c>
      <c r="B28" s="23"/>
      <c r="C28" s="109"/>
      <c r="D28" s="109"/>
      <c r="E28" s="115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1">
        <v>24</v>
      </c>
      <c r="B29" s="23"/>
      <c r="C29" s="109"/>
      <c r="D29" s="109"/>
      <c r="E29" s="115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27" t="s">
        <v>40</v>
      </c>
      <c r="B30" s="127"/>
      <c r="C30" s="109">
        <f>SUM(C6:C29)</f>
        <v>0</v>
      </c>
      <c r="D30" s="109">
        <f>SUM(D6:D29)</f>
        <v>5450.300000000001</v>
      </c>
      <c r="E30" s="115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3"/>
      <c r="D31" s="113"/>
      <c r="E31" s="117"/>
      <c r="F31" s="56"/>
      <c r="G31" s="63"/>
      <c r="H31" s="63"/>
    </row>
    <row r="32" spans="1:8" ht="11.25">
      <c r="A32" s="61"/>
      <c r="B32" s="16"/>
      <c r="C32" s="113"/>
      <c r="D32" s="113"/>
      <c r="E32" s="117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D1">
      <selection activeCell="D9" sqref="D9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6" customWidth="1"/>
    <col min="6" max="6" width="15.875" style="36" customWidth="1"/>
    <col min="7" max="7" width="19.00390625" style="36" customWidth="1"/>
    <col min="8" max="8" width="17.125" style="36" customWidth="1"/>
    <col min="9" max="9" width="18.375" style="48" customWidth="1"/>
    <col min="10" max="10" width="11.875" style="51" customWidth="1"/>
    <col min="11" max="11" width="12.125" style="52" customWidth="1"/>
    <col min="12" max="12" width="10.00390625" style="11" customWidth="1"/>
    <col min="13" max="13" width="9.125" style="11" customWidth="1"/>
    <col min="14" max="16384" width="9.125" style="48" customWidth="1"/>
  </cols>
  <sheetData>
    <row r="1" spans="1:16" ht="15.75" customHeight="1">
      <c r="A1" s="123" t="s">
        <v>79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47"/>
      <c r="O1" s="47"/>
      <c r="P1" s="47"/>
    </row>
    <row r="2" spans="1:4" ht="11.25">
      <c r="A2" s="49"/>
      <c r="B2" s="50"/>
      <c r="C2" s="50"/>
      <c r="D2" s="50"/>
    </row>
    <row r="3" spans="1:13" ht="169.5" customHeight="1">
      <c r="A3" s="128" t="s">
        <v>0</v>
      </c>
      <c r="B3" s="129" t="s">
        <v>64</v>
      </c>
      <c r="C3" s="35" t="s">
        <v>28</v>
      </c>
      <c r="D3" s="21" t="s">
        <v>98</v>
      </c>
      <c r="E3" s="21" t="s">
        <v>80</v>
      </c>
      <c r="F3" s="25" t="s">
        <v>128</v>
      </c>
      <c r="G3" s="25" t="s">
        <v>129</v>
      </c>
      <c r="H3" s="25" t="s">
        <v>130</v>
      </c>
      <c r="I3" s="41" t="s">
        <v>94</v>
      </c>
      <c r="J3" s="41" t="s">
        <v>11</v>
      </c>
      <c r="K3" s="121" t="s">
        <v>29</v>
      </c>
      <c r="L3" s="121" t="s">
        <v>2</v>
      </c>
      <c r="M3" s="22" t="s">
        <v>3</v>
      </c>
    </row>
    <row r="4" spans="1:13" ht="43.5" customHeight="1">
      <c r="A4" s="128"/>
      <c r="B4" s="129"/>
      <c r="C4" s="31" t="s">
        <v>9</v>
      </c>
      <c r="D4" s="8" t="s">
        <v>9</v>
      </c>
      <c r="E4" s="8" t="s">
        <v>30</v>
      </c>
      <c r="F4" s="8" t="s">
        <v>13</v>
      </c>
      <c r="G4" s="8" t="s">
        <v>13</v>
      </c>
      <c r="H4" s="8" t="s">
        <v>13</v>
      </c>
      <c r="I4" s="53" t="s">
        <v>31</v>
      </c>
      <c r="J4" s="41" t="s">
        <v>32</v>
      </c>
      <c r="K4" s="122"/>
      <c r="L4" s="122"/>
      <c r="M4" s="54" t="s">
        <v>33</v>
      </c>
    </row>
    <row r="5" spans="1:13" ht="14.25" customHeight="1">
      <c r="A5" s="29">
        <v>1</v>
      </c>
      <c r="B5" s="25">
        <v>2</v>
      </c>
      <c r="C5" s="25">
        <v>3</v>
      </c>
      <c r="D5" s="25">
        <v>4</v>
      </c>
      <c r="E5" s="8">
        <v>5</v>
      </c>
      <c r="F5" s="29">
        <v>6</v>
      </c>
      <c r="G5" s="29">
        <v>7</v>
      </c>
      <c r="H5" s="29">
        <v>8</v>
      </c>
      <c r="I5" s="55">
        <v>9</v>
      </c>
      <c r="J5" s="37">
        <v>10</v>
      </c>
      <c r="K5" s="8">
        <v>11</v>
      </c>
      <c r="L5" s="8">
        <v>12</v>
      </c>
      <c r="M5" s="54">
        <v>13</v>
      </c>
    </row>
    <row r="6" spans="1:13" ht="12.75">
      <c r="A6" s="81">
        <v>1</v>
      </c>
      <c r="B6" s="79" t="s">
        <v>102</v>
      </c>
      <c r="C6" s="92">
        <v>0</v>
      </c>
      <c r="D6" s="93">
        <v>0</v>
      </c>
      <c r="E6" s="107">
        <f aca="true" t="shared" si="0" ref="E6:E29">C6-D6</f>
        <v>0</v>
      </c>
      <c r="F6" s="82">
        <v>2976.8</v>
      </c>
      <c r="G6" s="82">
        <v>97.7</v>
      </c>
      <c r="H6" s="82">
        <v>444.8</v>
      </c>
      <c r="I6" s="107">
        <f aca="true" t="shared" si="1" ref="I6:I29">F6-G6-H6</f>
        <v>2434.3</v>
      </c>
      <c r="J6" s="57">
        <f aca="true" t="shared" si="2" ref="J6:J29">E6/I6*100</f>
        <v>0</v>
      </c>
      <c r="K6" s="91">
        <v>1</v>
      </c>
      <c r="L6" s="59">
        <v>1</v>
      </c>
      <c r="M6" s="59">
        <f aca="true" t="shared" si="3" ref="M6:M29">K6*L6</f>
        <v>1</v>
      </c>
    </row>
    <row r="7" spans="1:13" ht="12.75">
      <c r="A7" s="81">
        <v>2</v>
      </c>
      <c r="B7" s="80" t="s">
        <v>103</v>
      </c>
      <c r="C7" s="92">
        <v>0</v>
      </c>
      <c r="D7" s="82">
        <v>0</v>
      </c>
      <c r="E7" s="107">
        <f t="shared" si="0"/>
        <v>0</v>
      </c>
      <c r="F7" s="82">
        <v>2340.6</v>
      </c>
      <c r="G7" s="82">
        <v>48.2</v>
      </c>
      <c r="H7" s="82">
        <v>371.9</v>
      </c>
      <c r="I7" s="107">
        <f t="shared" si="1"/>
        <v>1920.5</v>
      </c>
      <c r="J7" s="57">
        <f t="shared" si="2"/>
        <v>0</v>
      </c>
      <c r="K7" s="91">
        <v>1</v>
      </c>
      <c r="L7" s="59">
        <v>1</v>
      </c>
      <c r="M7" s="59">
        <f t="shared" si="3"/>
        <v>1</v>
      </c>
    </row>
    <row r="8" spans="1:13" ht="12.75">
      <c r="A8" s="81">
        <v>3</v>
      </c>
      <c r="B8" s="80" t="s">
        <v>104</v>
      </c>
      <c r="C8" s="92">
        <v>0</v>
      </c>
      <c r="D8" s="82">
        <v>0</v>
      </c>
      <c r="E8" s="107">
        <f t="shared" si="0"/>
        <v>0</v>
      </c>
      <c r="F8" s="82">
        <v>2681.8</v>
      </c>
      <c r="G8" s="82">
        <v>97.7</v>
      </c>
      <c r="H8" s="82">
        <v>419.5</v>
      </c>
      <c r="I8" s="107">
        <f t="shared" si="1"/>
        <v>2164.6000000000004</v>
      </c>
      <c r="J8" s="57">
        <f t="shared" si="2"/>
        <v>0</v>
      </c>
      <c r="K8" s="91">
        <v>1</v>
      </c>
      <c r="L8" s="59">
        <v>1</v>
      </c>
      <c r="M8" s="59">
        <f t="shared" si="3"/>
        <v>1</v>
      </c>
    </row>
    <row r="9" spans="1:13" ht="12.75">
      <c r="A9" s="81">
        <v>4</v>
      </c>
      <c r="B9" s="80" t="s">
        <v>105</v>
      </c>
      <c r="C9" s="92">
        <v>0</v>
      </c>
      <c r="D9" s="82">
        <v>0</v>
      </c>
      <c r="E9" s="107">
        <f t="shared" si="0"/>
        <v>0</v>
      </c>
      <c r="F9" s="82">
        <v>1975.9</v>
      </c>
      <c r="G9" s="82">
        <v>48.2</v>
      </c>
      <c r="H9" s="82">
        <v>309.7</v>
      </c>
      <c r="I9" s="107">
        <f t="shared" si="1"/>
        <v>1618</v>
      </c>
      <c r="J9" s="57">
        <f t="shared" si="2"/>
        <v>0</v>
      </c>
      <c r="K9" s="91">
        <v>1</v>
      </c>
      <c r="L9" s="59">
        <v>1</v>
      </c>
      <c r="M9" s="59">
        <f t="shared" si="3"/>
        <v>1</v>
      </c>
    </row>
    <row r="10" spans="1:13" ht="12.75">
      <c r="A10" s="81">
        <v>5</v>
      </c>
      <c r="B10" s="80" t="s">
        <v>106</v>
      </c>
      <c r="C10" s="92">
        <v>0</v>
      </c>
      <c r="D10" s="82">
        <v>0</v>
      </c>
      <c r="E10" s="107">
        <f t="shared" si="0"/>
        <v>0</v>
      </c>
      <c r="F10" s="82">
        <v>2117.3</v>
      </c>
      <c r="G10" s="82">
        <v>48.2</v>
      </c>
      <c r="H10" s="82">
        <v>277.9</v>
      </c>
      <c r="I10" s="107">
        <f t="shared" si="1"/>
        <v>1791.2000000000003</v>
      </c>
      <c r="J10" s="57">
        <f t="shared" si="2"/>
        <v>0</v>
      </c>
      <c r="K10" s="91">
        <v>1</v>
      </c>
      <c r="L10" s="59">
        <v>1</v>
      </c>
      <c r="M10" s="59">
        <f t="shared" si="3"/>
        <v>1</v>
      </c>
    </row>
    <row r="11" spans="1:13" ht="12.75">
      <c r="A11" s="81">
        <v>6</v>
      </c>
      <c r="B11" s="80" t="s">
        <v>107</v>
      </c>
      <c r="C11" s="92">
        <v>0</v>
      </c>
      <c r="D11" s="82">
        <v>0</v>
      </c>
      <c r="E11" s="107">
        <f t="shared" si="0"/>
        <v>0</v>
      </c>
      <c r="F11" s="82">
        <v>2392.1</v>
      </c>
      <c r="G11" s="82">
        <v>48.2</v>
      </c>
      <c r="H11" s="82">
        <v>366.2</v>
      </c>
      <c r="I11" s="107">
        <f t="shared" si="1"/>
        <v>1977.7</v>
      </c>
      <c r="J11" s="57">
        <f t="shared" si="2"/>
        <v>0</v>
      </c>
      <c r="K11" s="91">
        <v>1</v>
      </c>
      <c r="L11" s="59">
        <v>1</v>
      </c>
      <c r="M11" s="59">
        <f t="shared" si="3"/>
        <v>1</v>
      </c>
    </row>
    <row r="12" spans="1:13" ht="12.75">
      <c r="A12" s="81">
        <v>7</v>
      </c>
      <c r="B12" s="80" t="s">
        <v>108</v>
      </c>
      <c r="C12" s="92">
        <v>0</v>
      </c>
      <c r="D12" s="82">
        <v>0</v>
      </c>
      <c r="E12" s="107">
        <f t="shared" si="0"/>
        <v>0</v>
      </c>
      <c r="F12" s="82">
        <v>2217.4</v>
      </c>
      <c r="G12" s="82">
        <v>48.2</v>
      </c>
      <c r="H12" s="82">
        <v>322.8</v>
      </c>
      <c r="I12" s="107">
        <f t="shared" si="1"/>
        <v>1846.4000000000003</v>
      </c>
      <c r="J12" s="57">
        <f t="shared" si="2"/>
        <v>0</v>
      </c>
      <c r="K12" s="91">
        <v>1</v>
      </c>
      <c r="L12" s="59">
        <v>1</v>
      </c>
      <c r="M12" s="59">
        <f t="shared" si="3"/>
        <v>1</v>
      </c>
    </row>
    <row r="13" spans="1:13" ht="12.75">
      <c r="A13" s="81">
        <v>8</v>
      </c>
      <c r="B13" s="80" t="s">
        <v>109</v>
      </c>
      <c r="C13" s="92">
        <v>0</v>
      </c>
      <c r="D13" s="82">
        <v>0</v>
      </c>
      <c r="E13" s="107">
        <f t="shared" si="0"/>
        <v>0</v>
      </c>
      <c r="F13" s="82">
        <v>18414.3</v>
      </c>
      <c r="G13" s="82">
        <v>633.5</v>
      </c>
      <c r="H13" s="82">
        <v>300</v>
      </c>
      <c r="I13" s="107">
        <f t="shared" si="1"/>
        <v>17480.8</v>
      </c>
      <c r="J13" s="57">
        <f t="shared" si="2"/>
        <v>0</v>
      </c>
      <c r="K13" s="91">
        <v>1</v>
      </c>
      <c r="L13" s="59">
        <v>1</v>
      </c>
      <c r="M13" s="59">
        <f t="shared" si="3"/>
        <v>1</v>
      </c>
    </row>
    <row r="14" spans="1:13" ht="12.75">
      <c r="A14" s="81">
        <v>9</v>
      </c>
      <c r="B14" s="80" t="s">
        <v>110</v>
      </c>
      <c r="C14" s="92">
        <v>0</v>
      </c>
      <c r="D14" s="82">
        <v>0</v>
      </c>
      <c r="E14" s="107">
        <f t="shared" si="0"/>
        <v>0</v>
      </c>
      <c r="F14" s="82">
        <v>3119.1</v>
      </c>
      <c r="G14" s="82">
        <v>97.7</v>
      </c>
      <c r="H14" s="82">
        <v>399.5</v>
      </c>
      <c r="I14" s="107">
        <f t="shared" si="1"/>
        <v>2621.9</v>
      </c>
      <c r="J14" s="57">
        <f t="shared" si="2"/>
        <v>0</v>
      </c>
      <c r="K14" s="91">
        <v>1</v>
      </c>
      <c r="L14" s="59">
        <v>1</v>
      </c>
      <c r="M14" s="59">
        <f t="shared" si="3"/>
        <v>1</v>
      </c>
    </row>
    <row r="15" spans="1:13" ht="12.75">
      <c r="A15" s="81">
        <v>10</v>
      </c>
      <c r="B15" s="80" t="s">
        <v>111</v>
      </c>
      <c r="C15" s="92">
        <v>0</v>
      </c>
      <c r="D15" s="82">
        <v>0</v>
      </c>
      <c r="E15" s="107">
        <f t="shared" si="0"/>
        <v>0</v>
      </c>
      <c r="F15" s="82">
        <v>2714.6</v>
      </c>
      <c r="G15" s="82">
        <v>97.7</v>
      </c>
      <c r="H15" s="82">
        <v>424.8</v>
      </c>
      <c r="I15" s="107">
        <f t="shared" si="1"/>
        <v>2192.1</v>
      </c>
      <c r="J15" s="57">
        <f t="shared" si="2"/>
        <v>0</v>
      </c>
      <c r="K15" s="91">
        <v>1</v>
      </c>
      <c r="L15" s="59">
        <v>1</v>
      </c>
      <c r="M15" s="59">
        <f t="shared" si="3"/>
        <v>1</v>
      </c>
    </row>
    <row r="16" spans="1:13" ht="12.75">
      <c r="A16" s="81">
        <v>11</v>
      </c>
      <c r="B16" s="80" t="s">
        <v>112</v>
      </c>
      <c r="C16" s="92">
        <v>0</v>
      </c>
      <c r="D16" s="82">
        <v>0</v>
      </c>
      <c r="E16" s="107">
        <f t="shared" si="0"/>
        <v>0</v>
      </c>
      <c r="F16" s="82">
        <v>5121.7</v>
      </c>
      <c r="G16" s="82">
        <v>97.7</v>
      </c>
      <c r="H16" s="82">
        <v>780.3</v>
      </c>
      <c r="I16" s="107">
        <f t="shared" si="1"/>
        <v>4243.7</v>
      </c>
      <c r="J16" s="57">
        <f t="shared" si="2"/>
        <v>0</v>
      </c>
      <c r="K16" s="91">
        <v>1</v>
      </c>
      <c r="L16" s="59">
        <v>1</v>
      </c>
      <c r="M16" s="59">
        <f t="shared" si="3"/>
        <v>1</v>
      </c>
    </row>
    <row r="17" spans="1:13" ht="12.75">
      <c r="A17" s="81">
        <v>12</v>
      </c>
      <c r="B17" s="80" t="s">
        <v>113</v>
      </c>
      <c r="C17" s="92">
        <v>0</v>
      </c>
      <c r="D17" s="93">
        <v>0</v>
      </c>
      <c r="E17" s="107">
        <f t="shared" si="0"/>
        <v>0</v>
      </c>
      <c r="F17" s="82">
        <v>2151.6</v>
      </c>
      <c r="G17" s="82">
        <v>48.2</v>
      </c>
      <c r="H17" s="82">
        <v>229.7</v>
      </c>
      <c r="I17" s="107">
        <f t="shared" si="1"/>
        <v>1873.7</v>
      </c>
      <c r="J17" s="57">
        <f t="shared" si="2"/>
        <v>0</v>
      </c>
      <c r="K17" s="91">
        <v>1</v>
      </c>
      <c r="L17" s="59">
        <v>1</v>
      </c>
      <c r="M17" s="59">
        <f t="shared" si="3"/>
        <v>1</v>
      </c>
    </row>
    <row r="18" spans="1:13" ht="12.75">
      <c r="A18" s="81">
        <v>13</v>
      </c>
      <c r="B18" s="80" t="s">
        <v>114</v>
      </c>
      <c r="C18" s="92">
        <v>0</v>
      </c>
      <c r="D18" s="93">
        <v>0</v>
      </c>
      <c r="E18" s="107">
        <f t="shared" si="0"/>
        <v>0</v>
      </c>
      <c r="F18" s="82">
        <v>2679.4</v>
      </c>
      <c r="G18" s="82">
        <v>97.6</v>
      </c>
      <c r="H18" s="82">
        <v>412.2</v>
      </c>
      <c r="I18" s="107">
        <f t="shared" si="1"/>
        <v>2169.6000000000004</v>
      </c>
      <c r="J18" s="57">
        <f t="shared" si="2"/>
        <v>0</v>
      </c>
      <c r="K18" s="91">
        <v>1</v>
      </c>
      <c r="L18" s="59">
        <v>1</v>
      </c>
      <c r="M18" s="59">
        <f t="shared" si="3"/>
        <v>1</v>
      </c>
    </row>
    <row r="19" spans="1:13" ht="12.75">
      <c r="A19" s="81">
        <v>14</v>
      </c>
      <c r="B19" s="80" t="s">
        <v>115</v>
      </c>
      <c r="C19" s="92">
        <v>0</v>
      </c>
      <c r="D19" s="93">
        <v>0</v>
      </c>
      <c r="E19" s="107">
        <f t="shared" si="0"/>
        <v>0</v>
      </c>
      <c r="F19" s="82">
        <v>2546.9</v>
      </c>
      <c r="G19" s="82">
        <v>49.5</v>
      </c>
      <c r="H19" s="82">
        <v>325.1</v>
      </c>
      <c r="I19" s="107">
        <f t="shared" si="1"/>
        <v>2172.3</v>
      </c>
      <c r="J19" s="57">
        <f t="shared" si="2"/>
        <v>0</v>
      </c>
      <c r="K19" s="91">
        <v>1</v>
      </c>
      <c r="L19" s="59">
        <v>1</v>
      </c>
      <c r="M19" s="59">
        <f t="shared" si="3"/>
        <v>1</v>
      </c>
    </row>
    <row r="20" spans="1:13" ht="12.75">
      <c r="A20" s="81">
        <v>15</v>
      </c>
      <c r="B20" s="80" t="s">
        <v>116</v>
      </c>
      <c r="C20" s="92">
        <v>0</v>
      </c>
      <c r="D20" s="93">
        <v>0</v>
      </c>
      <c r="E20" s="107">
        <f t="shared" si="0"/>
        <v>0</v>
      </c>
      <c r="F20" s="82">
        <v>1910.8</v>
      </c>
      <c r="G20" s="82">
        <v>48.2</v>
      </c>
      <c r="H20" s="82">
        <v>240</v>
      </c>
      <c r="I20" s="107">
        <f t="shared" si="1"/>
        <v>1622.6</v>
      </c>
      <c r="J20" s="57">
        <f t="shared" si="2"/>
        <v>0</v>
      </c>
      <c r="K20" s="91">
        <v>1</v>
      </c>
      <c r="L20" s="59">
        <v>1</v>
      </c>
      <c r="M20" s="59">
        <f t="shared" si="3"/>
        <v>1</v>
      </c>
    </row>
    <row r="21" spans="1:13" ht="12.75">
      <c r="A21" s="81">
        <v>16</v>
      </c>
      <c r="B21" s="80" t="s">
        <v>117</v>
      </c>
      <c r="C21" s="92">
        <v>0</v>
      </c>
      <c r="D21" s="93">
        <v>0</v>
      </c>
      <c r="E21" s="107">
        <f t="shared" si="0"/>
        <v>0</v>
      </c>
      <c r="F21" s="82">
        <v>1733.3</v>
      </c>
      <c r="G21" s="82">
        <v>48.2</v>
      </c>
      <c r="H21" s="82">
        <v>188.2</v>
      </c>
      <c r="I21" s="107">
        <f t="shared" si="1"/>
        <v>1496.8999999999999</v>
      </c>
      <c r="J21" s="57">
        <f t="shared" si="2"/>
        <v>0</v>
      </c>
      <c r="K21" s="91">
        <v>1</v>
      </c>
      <c r="L21" s="59">
        <v>1</v>
      </c>
      <c r="M21" s="59">
        <f t="shared" si="3"/>
        <v>1</v>
      </c>
    </row>
    <row r="22" spans="1:13" ht="12.75">
      <c r="A22" s="81">
        <v>17</v>
      </c>
      <c r="B22" s="80" t="s">
        <v>118</v>
      </c>
      <c r="C22" s="92">
        <v>0</v>
      </c>
      <c r="D22" s="82">
        <v>0</v>
      </c>
      <c r="E22" s="107">
        <f t="shared" si="0"/>
        <v>0</v>
      </c>
      <c r="F22" s="82">
        <v>2313.3</v>
      </c>
      <c r="G22" s="82">
        <v>87.6</v>
      </c>
      <c r="H22" s="82">
        <v>361</v>
      </c>
      <c r="I22" s="107">
        <f t="shared" si="1"/>
        <v>1864.7000000000003</v>
      </c>
      <c r="J22" s="57">
        <f t="shared" si="2"/>
        <v>0</v>
      </c>
      <c r="K22" s="91">
        <v>1</v>
      </c>
      <c r="L22" s="59">
        <v>1</v>
      </c>
      <c r="M22" s="59">
        <f t="shared" si="3"/>
        <v>1</v>
      </c>
    </row>
    <row r="23" spans="1:13" ht="12.75">
      <c r="A23" s="81">
        <v>18</v>
      </c>
      <c r="B23" s="80" t="s">
        <v>119</v>
      </c>
      <c r="C23" s="92">
        <v>0</v>
      </c>
      <c r="D23" s="82">
        <v>0</v>
      </c>
      <c r="E23" s="107">
        <f t="shared" si="0"/>
        <v>0</v>
      </c>
      <c r="F23" s="82">
        <v>1864.9</v>
      </c>
      <c r="G23" s="82">
        <v>48.2</v>
      </c>
      <c r="H23" s="82">
        <v>270.8</v>
      </c>
      <c r="I23" s="107">
        <f t="shared" si="1"/>
        <v>1545.9</v>
      </c>
      <c r="J23" s="57">
        <f t="shared" si="2"/>
        <v>0</v>
      </c>
      <c r="K23" s="91">
        <v>1</v>
      </c>
      <c r="L23" s="59">
        <v>1</v>
      </c>
      <c r="M23" s="59">
        <f t="shared" si="3"/>
        <v>1</v>
      </c>
    </row>
    <row r="24" spans="1:13" ht="12.75">
      <c r="A24" s="81">
        <v>19</v>
      </c>
      <c r="B24" s="80" t="s">
        <v>120</v>
      </c>
      <c r="C24" s="92">
        <v>0</v>
      </c>
      <c r="D24" s="93">
        <v>0</v>
      </c>
      <c r="E24" s="107">
        <f t="shared" si="0"/>
        <v>0</v>
      </c>
      <c r="F24" s="82">
        <v>2817</v>
      </c>
      <c r="G24" s="82">
        <v>97.7</v>
      </c>
      <c r="H24" s="82">
        <v>419.5</v>
      </c>
      <c r="I24" s="107">
        <f t="shared" si="1"/>
        <v>2299.8</v>
      </c>
      <c r="J24" s="57">
        <f t="shared" si="2"/>
        <v>0</v>
      </c>
      <c r="K24" s="91">
        <v>1</v>
      </c>
      <c r="L24" s="59">
        <v>1</v>
      </c>
      <c r="M24" s="59">
        <f t="shared" si="3"/>
        <v>1</v>
      </c>
    </row>
    <row r="25" spans="1:13" ht="11.25">
      <c r="A25" s="81">
        <v>20</v>
      </c>
      <c r="B25" s="23"/>
      <c r="C25" s="92"/>
      <c r="D25" s="93"/>
      <c r="E25" s="107">
        <f t="shared" si="0"/>
        <v>0</v>
      </c>
      <c r="F25" s="82"/>
      <c r="G25" s="82"/>
      <c r="H25" s="82"/>
      <c r="I25" s="107">
        <f t="shared" si="1"/>
        <v>0</v>
      </c>
      <c r="J25" s="57" t="e">
        <f t="shared" si="2"/>
        <v>#DIV/0!</v>
      </c>
      <c r="K25" s="91"/>
      <c r="L25" s="59">
        <v>1</v>
      </c>
      <c r="M25" s="59">
        <f t="shared" si="3"/>
        <v>0</v>
      </c>
    </row>
    <row r="26" spans="1:13" ht="11.25">
      <c r="A26" s="81">
        <v>21</v>
      </c>
      <c r="B26" s="23"/>
      <c r="C26" s="92"/>
      <c r="D26" s="82"/>
      <c r="E26" s="107">
        <f t="shared" si="0"/>
        <v>0</v>
      </c>
      <c r="F26" s="82"/>
      <c r="G26" s="82"/>
      <c r="H26" s="82"/>
      <c r="I26" s="107">
        <f t="shared" si="1"/>
        <v>0</v>
      </c>
      <c r="J26" s="57" t="e">
        <f t="shared" si="2"/>
        <v>#DIV/0!</v>
      </c>
      <c r="K26" s="91"/>
      <c r="L26" s="59">
        <v>1</v>
      </c>
      <c r="M26" s="59">
        <f t="shared" si="3"/>
        <v>0</v>
      </c>
    </row>
    <row r="27" spans="1:13" ht="11.25">
      <c r="A27" s="81">
        <v>22</v>
      </c>
      <c r="B27" s="23"/>
      <c r="C27" s="92"/>
      <c r="D27" s="93"/>
      <c r="E27" s="107">
        <f t="shared" si="0"/>
        <v>0</v>
      </c>
      <c r="F27" s="85"/>
      <c r="G27" s="85"/>
      <c r="H27" s="85"/>
      <c r="I27" s="107">
        <f t="shared" si="1"/>
        <v>0</v>
      </c>
      <c r="J27" s="57" t="e">
        <f t="shared" si="2"/>
        <v>#DIV/0!</v>
      </c>
      <c r="K27" s="91"/>
      <c r="L27" s="59">
        <v>1</v>
      </c>
      <c r="M27" s="59">
        <f t="shared" si="3"/>
        <v>0</v>
      </c>
    </row>
    <row r="28" spans="1:13" ht="11.25">
      <c r="A28" s="81">
        <v>23</v>
      </c>
      <c r="B28" s="23"/>
      <c r="C28" s="92"/>
      <c r="D28" s="93"/>
      <c r="E28" s="107">
        <f t="shared" si="0"/>
        <v>0</v>
      </c>
      <c r="F28" s="85"/>
      <c r="G28" s="85"/>
      <c r="H28" s="85"/>
      <c r="I28" s="107">
        <f t="shared" si="1"/>
        <v>0</v>
      </c>
      <c r="J28" s="57" t="e">
        <f t="shared" si="2"/>
        <v>#DIV/0!</v>
      </c>
      <c r="K28" s="91"/>
      <c r="L28" s="59">
        <v>1</v>
      </c>
      <c r="M28" s="59">
        <f t="shared" si="3"/>
        <v>0</v>
      </c>
    </row>
    <row r="29" spans="1:13" ht="11.25">
      <c r="A29" s="81">
        <v>24</v>
      </c>
      <c r="B29" s="23"/>
      <c r="C29" s="92"/>
      <c r="D29" s="93"/>
      <c r="E29" s="107">
        <f t="shared" si="0"/>
        <v>0</v>
      </c>
      <c r="F29" s="85"/>
      <c r="G29" s="85"/>
      <c r="H29" s="85"/>
      <c r="I29" s="107">
        <f t="shared" si="1"/>
        <v>0</v>
      </c>
      <c r="J29" s="57" t="e">
        <f t="shared" si="2"/>
        <v>#DIV/0!</v>
      </c>
      <c r="K29" s="91"/>
      <c r="L29" s="59">
        <v>1</v>
      </c>
      <c r="M29" s="59">
        <f t="shared" si="3"/>
        <v>0</v>
      </c>
    </row>
    <row r="30" spans="1:13" ht="11.25">
      <c r="A30" s="127" t="s">
        <v>27</v>
      </c>
      <c r="B30" s="127"/>
      <c r="C30" s="23">
        <f aca="true" t="shared" si="4" ref="C30:I30">SUM(C6:C29)</f>
        <v>0</v>
      </c>
      <c r="D30" s="23">
        <f t="shared" si="4"/>
        <v>0</v>
      </c>
      <c r="E30" s="109">
        <f t="shared" si="4"/>
        <v>0</v>
      </c>
      <c r="F30" s="109">
        <f t="shared" si="4"/>
        <v>64088.8</v>
      </c>
      <c r="G30" s="109">
        <f t="shared" si="4"/>
        <v>1888.2000000000003</v>
      </c>
      <c r="H30" s="109">
        <f t="shared" si="4"/>
        <v>6863.900000000001</v>
      </c>
      <c r="I30" s="109">
        <f t="shared" si="4"/>
        <v>55336.7</v>
      </c>
      <c r="J30" s="57" t="s">
        <v>5</v>
      </c>
      <c r="K30" s="58" t="s">
        <v>5</v>
      </c>
      <c r="L30" s="59">
        <v>1</v>
      </c>
      <c r="M30" s="60" t="s">
        <v>5</v>
      </c>
    </row>
    <row r="31" spans="1:13" ht="11.25">
      <c r="A31" s="61"/>
      <c r="B31" s="16"/>
      <c r="C31" s="16"/>
      <c r="D31" s="16"/>
      <c r="I31" s="62"/>
      <c r="K31" s="56"/>
      <c r="L31" s="63"/>
      <c r="M31" s="63"/>
    </row>
    <row r="32" spans="1:13" ht="11.25">
      <c r="A32" s="61"/>
      <c r="B32" s="16"/>
      <c r="C32" s="16"/>
      <c r="D32" s="16"/>
      <c r="K32" s="56"/>
      <c r="L32" s="63"/>
      <c r="M32" s="63"/>
    </row>
    <row r="33" spans="1:13" ht="11.25">
      <c r="A33" s="61"/>
      <c r="B33" s="16"/>
      <c r="C33" s="16"/>
      <c r="D33" s="16"/>
      <c r="K33" s="56"/>
      <c r="L33" s="63"/>
      <c r="M33" s="63"/>
    </row>
    <row r="34" spans="1:13" ht="11.25">
      <c r="A34" s="61"/>
      <c r="B34" s="16"/>
      <c r="C34" s="16"/>
      <c r="D34" s="16"/>
      <c r="K34" s="56"/>
      <c r="L34" s="63"/>
      <c r="M34" s="63"/>
    </row>
    <row r="35" spans="1:13" ht="11.25">
      <c r="A35" s="61"/>
      <c r="B35" s="16"/>
      <c r="C35" s="16"/>
      <c r="D35" s="16"/>
      <c r="K35" s="56"/>
      <c r="L35" s="63"/>
      <c r="M35" s="63"/>
    </row>
    <row r="36" spans="1:13" ht="11.25">
      <c r="A36" s="61"/>
      <c r="B36" s="16"/>
      <c r="C36" s="16"/>
      <c r="D36" s="16"/>
      <c r="K36" s="56"/>
      <c r="L36" s="63"/>
      <c r="M36" s="63"/>
    </row>
    <row r="37" spans="1:13" ht="11.25">
      <c r="A37" s="56"/>
      <c r="B37" s="63"/>
      <c r="C37" s="63"/>
      <c r="D37" s="63"/>
      <c r="K37" s="56"/>
      <c r="L37" s="63"/>
      <c r="M37" s="63"/>
    </row>
    <row r="38" spans="1:13" ht="11.25">
      <c r="A38" s="56"/>
      <c r="B38" s="63"/>
      <c r="C38" s="63"/>
      <c r="D38" s="63"/>
      <c r="K38" s="56"/>
      <c r="L38" s="63"/>
      <c r="M38" s="63"/>
    </row>
    <row r="39" spans="1:13" ht="11.25">
      <c r="A39" s="56"/>
      <c r="B39" s="63"/>
      <c r="C39" s="63"/>
      <c r="D39" s="63"/>
      <c r="K39" s="56"/>
      <c r="L39" s="63"/>
      <c r="M39" s="63"/>
    </row>
    <row r="40" spans="1:13" ht="11.25">
      <c r="A40" s="56"/>
      <c r="B40" s="63"/>
      <c r="C40" s="63"/>
      <c r="D40" s="63"/>
      <c r="K40" s="56"/>
      <c r="L40" s="63"/>
      <c r="M40" s="63"/>
    </row>
    <row r="41" spans="1:13" ht="11.25">
      <c r="A41" s="56"/>
      <c r="B41" s="63"/>
      <c r="C41" s="63"/>
      <c r="D41" s="63"/>
      <c r="K41" s="56"/>
      <c r="L41" s="63"/>
      <c r="M41" s="63"/>
    </row>
    <row r="42" spans="11:13" ht="11.25">
      <c r="K42" s="56"/>
      <c r="L42" s="63"/>
      <c r="M42" s="6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4" r:id="rId1"/>
  <rowBreaks count="1" manualBreakCount="1">
    <brk id="3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view="pageBreakPreview" zoomScale="60"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23" t="s">
        <v>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28" t="s">
        <v>0</v>
      </c>
      <c r="B3" s="129" t="s">
        <v>64</v>
      </c>
      <c r="C3" s="21" t="s">
        <v>82</v>
      </c>
      <c r="D3" s="20"/>
      <c r="E3" s="20"/>
      <c r="F3" s="25" t="s">
        <v>131</v>
      </c>
      <c r="G3" s="25" t="s">
        <v>132</v>
      </c>
      <c r="H3" s="25" t="s">
        <v>130</v>
      </c>
      <c r="I3" s="41" t="s">
        <v>95</v>
      </c>
      <c r="J3" s="41" t="s">
        <v>11</v>
      </c>
      <c r="K3" s="121" t="s">
        <v>7</v>
      </c>
      <c r="L3" s="121" t="s">
        <v>25</v>
      </c>
      <c r="M3" s="6" t="s">
        <v>3</v>
      </c>
    </row>
    <row r="4" spans="1:13" s="10" customFormat="1" ht="56.25" customHeight="1">
      <c r="A4" s="128"/>
      <c r="B4" s="129"/>
      <c r="C4" s="8" t="s">
        <v>83</v>
      </c>
      <c r="D4" s="7" t="s">
        <v>4</v>
      </c>
      <c r="E4" s="7" t="s">
        <v>4</v>
      </c>
      <c r="F4" s="8" t="s">
        <v>13</v>
      </c>
      <c r="G4" s="8" t="s">
        <v>13</v>
      </c>
      <c r="H4" s="8" t="s">
        <v>13</v>
      </c>
      <c r="I4" s="42" t="s">
        <v>26</v>
      </c>
      <c r="J4" s="21" t="s">
        <v>24</v>
      </c>
      <c r="K4" s="122"/>
      <c r="L4" s="122"/>
      <c r="M4" s="9"/>
    </row>
    <row r="5" spans="1:13" s="10" customFormat="1" ht="13.5" customHeight="1">
      <c r="A5" s="29">
        <v>1</v>
      </c>
      <c r="B5" s="25">
        <v>2</v>
      </c>
      <c r="C5" s="8">
        <v>3</v>
      </c>
      <c r="D5" s="7"/>
      <c r="E5" s="7"/>
      <c r="F5" s="29">
        <v>4</v>
      </c>
      <c r="G5" s="29">
        <v>5</v>
      </c>
      <c r="H5" s="29">
        <v>6</v>
      </c>
      <c r="I5" s="8">
        <v>7</v>
      </c>
      <c r="J5" s="21" t="s">
        <v>23</v>
      </c>
      <c r="K5" s="8">
        <v>9</v>
      </c>
      <c r="L5" s="8">
        <v>10</v>
      </c>
      <c r="M5" s="9">
        <v>11</v>
      </c>
    </row>
    <row r="6" spans="1:13" ht="12.75">
      <c r="A6" s="81">
        <v>1</v>
      </c>
      <c r="B6" s="79" t="s">
        <v>102</v>
      </c>
      <c r="C6" s="93">
        <v>0</v>
      </c>
      <c r="D6" s="94"/>
      <c r="E6" s="94"/>
      <c r="F6" s="82">
        <v>2976.8</v>
      </c>
      <c r="G6" s="82">
        <v>97.7</v>
      </c>
      <c r="H6" s="82">
        <v>444.8</v>
      </c>
      <c r="I6" s="95">
        <f aca="true" t="shared" si="0" ref="I6:I29">F6-G6-H6</f>
        <v>2434.3</v>
      </c>
      <c r="J6" s="96">
        <f aca="true" t="shared" si="1" ref="J6:J29">C6/I6*100</f>
        <v>0</v>
      </c>
      <c r="K6" s="97">
        <v>1</v>
      </c>
      <c r="L6" s="13">
        <v>0.75</v>
      </c>
      <c r="M6" s="13">
        <f aca="true" t="shared" si="2" ref="M6:M29">K6*L6</f>
        <v>0.75</v>
      </c>
    </row>
    <row r="7" spans="1:13" ht="12.75">
      <c r="A7" s="81">
        <v>2</v>
      </c>
      <c r="B7" s="80" t="s">
        <v>103</v>
      </c>
      <c r="C7" s="93">
        <v>0</v>
      </c>
      <c r="D7" s="94"/>
      <c r="E7" s="94"/>
      <c r="F7" s="82">
        <v>2340.6</v>
      </c>
      <c r="G7" s="82">
        <v>48.2</v>
      </c>
      <c r="H7" s="82">
        <v>371.9</v>
      </c>
      <c r="I7" s="95">
        <f t="shared" si="0"/>
        <v>1920.5</v>
      </c>
      <c r="J7" s="96">
        <f t="shared" si="1"/>
        <v>0</v>
      </c>
      <c r="K7" s="97">
        <v>1</v>
      </c>
      <c r="L7" s="13">
        <v>0.75</v>
      </c>
      <c r="M7" s="13">
        <f t="shared" si="2"/>
        <v>0.75</v>
      </c>
    </row>
    <row r="8" spans="1:13" ht="12.75">
      <c r="A8" s="81">
        <v>3</v>
      </c>
      <c r="B8" s="80" t="s">
        <v>104</v>
      </c>
      <c r="C8" s="93">
        <v>0</v>
      </c>
      <c r="D8" s="94"/>
      <c r="E8" s="94"/>
      <c r="F8" s="82">
        <v>2681.8</v>
      </c>
      <c r="G8" s="82">
        <v>97.7</v>
      </c>
      <c r="H8" s="82">
        <v>419.5</v>
      </c>
      <c r="I8" s="95">
        <f t="shared" si="0"/>
        <v>2164.6000000000004</v>
      </c>
      <c r="J8" s="96">
        <f t="shared" si="1"/>
        <v>0</v>
      </c>
      <c r="K8" s="97">
        <v>1</v>
      </c>
      <c r="L8" s="13">
        <v>0.75</v>
      </c>
      <c r="M8" s="13">
        <f t="shared" si="2"/>
        <v>0.75</v>
      </c>
    </row>
    <row r="9" spans="1:13" ht="12.75">
      <c r="A9" s="81">
        <v>4</v>
      </c>
      <c r="B9" s="80" t="s">
        <v>105</v>
      </c>
      <c r="C9" s="93">
        <v>0</v>
      </c>
      <c r="D9" s="94"/>
      <c r="E9" s="94"/>
      <c r="F9" s="82">
        <v>1975.9</v>
      </c>
      <c r="G9" s="82">
        <v>48.2</v>
      </c>
      <c r="H9" s="82">
        <v>309.7</v>
      </c>
      <c r="I9" s="95">
        <f t="shared" si="0"/>
        <v>1618</v>
      </c>
      <c r="J9" s="96">
        <f t="shared" si="1"/>
        <v>0</v>
      </c>
      <c r="K9" s="97">
        <v>1</v>
      </c>
      <c r="L9" s="13">
        <v>0.75</v>
      </c>
      <c r="M9" s="13">
        <f t="shared" si="2"/>
        <v>0.75</v>
      </c>
    </row>
    <row r="10" spans="1:13" ht="12.75">
      <c r="A10" s="81">
        <v>5</v>
      </c>
      <c r="B10" s="80" t="s">
        <v>106</v>
      </c>
      <c r="C10" s="93">
        <v>0</v>
      </c>
      <c r="D10" s="94"/>
      <c r="E10" s="94"/>
      <c r="F10" s="82">
        <v>2117.3</v>
      </c>
      <c r="G10" s="82">
        <v>48.2</v>
      </c>
      <c r="H10" s="82">
        <v>277.9</v>
      </c>
      <c r="I10" s="95">
        <f t="shared" si="0"/>
        <v>1791.2000000000003</v>
      </c>
      <c r="J10" s="96">
        <f t="shared" si="1"/>
        <v>0</v>
      </c>
      <c r="K10" s="97">
        <v>1</v>
      </c>
      <c r="L10" s="13">
        <v>0.75</v>
      </c>
      <c r="M10" s="13">
        <f t="shared" si="2"/>
        <v>0.75</v>
      </c>
    </row>
    <row r="11" spans="1:13" ht="12.75">
      <c r="A11" s="81">
        <v>6</v>
      </c>
      <c r="B11" s="80" t="s">
        <v>107</v>
      </c>
      <c r="C11" s="93">
        <v>0</v>
      </c>
      <c r="D11" s="94"/>
      <c r="E11" s="94"/>
      <c r="F11" s="82">
        <v>2392.1</v>
      </c>
      <c r="G11" s="82">
        <v>48.2</v>
      </c>
      <c r="H11" s="82">
        <v>366.2</v>
      </c>
      <c r="I11" s="95">
        <f t="shared" si="0"/>
        <v>1977.7</v>
      </c>
      <c r="J11" s="96">
        <f t="shared" si="1"/>
        <v>0</v>
      </c>
      <c r="K11" s="97">
        <v>1</v>
      </c>
      <c r="L11" s="13">
        <v>0.75</v>
      </c>
      <c r="M11" s="13">
        <f t="shared" si="2"/>
        <v>0.75</v>
      </c>
    </row>
    <row r="12" spans="1:13" ht="12.75">
      <c r="A12" s="81">
        <v>7</v>
      </c>
      <c r="B12" s="80" t="s">
        <v>108</v>
      </c>
      <c r="C12" s="93">
        <v>0</v>
      </c>
      <c r="D12" s="94"/>
      <c r="E12" s="94"/>
      <c r="F12" s="82">
        <v>2217.4</v>
      </c>
      <c r="G12" s="82">
        <v>48.2</v>
      </c>
      <c r="H12" s="82">
        <v>322.8</v>
      </c>
      <c r="I12" s="95">
        <f t="shared" si="0"/>
        <v>1846.4000000000003</v>
      </c>
      <c r="J12" s="96">
        <f t="shared" si="1"/>
        <v>0</v>
      </c>
      <c r="K12" s="97">
        <v>1</v>
      </c>
      <c r="L12" s="13">
        <v>0.75</v>
      </c>
      <c r="M12" s="13">
        <f t="shared" si="2"/>
        <v>0.75</v>
      </c>
    </row>
    <row r="13" spans="1:13" ht="12.75">
      <c r="A13" s="81">
        <v>8</v>
      </c>
      <c r="B13" s="80" t="s">
        <v>109</v>
      </c>
      <c r="C13" s="93">
        <v>0</v>
      </c>
      <c r="D13" s="94"/>
      <c r="E13" s="94"/>
      <c r="F13" s="82">
        <v>18414.3</v>
      </c>
      <c r="G13" s="82">
        <v>633.5</v>
      </c>
      <c r="H13" s="82">
        <v>300</v>
      </c>
      <c r="I13" s="95">
        <f t="shared" si="0"/>
        <v>17480.8</v>
      </c>
      <c r="J13" s="96">
        <f t="shared" si="1"/>
        <v>0</v>
      </c>
      <c r="K13" s="97">
        <v>1</v>
      </c>
      <c r="L13" s="13">
        <v>0.75</v>
      </c>
      <c r="M13" s="13">
        <f t="shared" si="2"/>
        <v>0.75</v>
      </c>
    </row>
    <row r="14" spans="1:13" ht="12.75">
      <c r="A14" s="81">
        <v>9</v>
      </c>
      <c r="B14" s="80" t="s">
        <v>110</v>
      </c>
      <c r="C14" s="93">
        <v>0</v>
      </c>
      <c r="D14" s="94"/>
      <c r="E14" s="94"/>
      <c r="F14" s="82">
        <v>3119.1</v>
      </c>
      <c r="G14" s="82">
        <v>97.7</v>
      </c>
      <c r="H14" s="82">
        <v>399.5</v>
      </c>
      <c r="I14" s="95">
        <f t="shared" si="0"/>
        <v>2621.9</v>
      </c>
      <c r="J14" s="96">
        <f t="shared" si="1"/>
        <v>0</v>
      </c>
      <c r="K14" s="97">
        <v>1</v>
      </c>
      <c r="L14" s="13">
        <v>0.75</v>
      </c>
      <c r="M14" s="13">
        <f t="shared" si="2"/>
        <v>0.75</v>
      </c>
    </row>
    <row r="15" spans="1:13" ht="12.75">
      <c r="A15" s="81">
        <v>10</v>
      </c>
      <c r="B15" s="80" t="s">
        <v>111</v>
      </c>
      <c r="C15" s="93">
        <v>0</v>
      </c>
      <c r="D15" s="94"/>
      <c r="E15" s="94"/>
      <c r="F15" s="82">
        <v>2714.6</v>
      </c>
      <c r="G15" s="82">
        <v>97.7</v>
      </c>
      <c r="H15" s="82">
        <v>424.8</v>
      </c>
      <c r="I15" s="95">
        <f t="shared" si="0"/>
        <v>2192.1</v>
      </c>
      <c r="J15" s="96">
        <f t="shared" si="1"/>
        <v>0</v>
      </c>
      <c r="K15" s="97">
        <v>1</v>
      </c>
      <c r="L15" s="13">
        <v>0.75</v>
      </c>
      <c r="M15" s="13">
        <f t="shared" si="2"/>
        <v>0.75</v>
      </c>
    </row>
    <row r="16" spans="1:13" ht="12.75">
      <c r="A16" s="81">
        <v>11</v>
      </c>
      <c r="B16" s="80" t="s">
        <v>112</v>
      </c>
      <c r="C16" s="93">
        <v>0</v>
      </c>
      <c r="D16" s="94"/>
      <c r="E16" s="94"/>
      <c r="F16" s="82">
        <v>5121.7</v>
      </c>
      <c r="G16" s="82">
        <v>97.7</v>
      </c>
      <c r="H16" s="82">
        <v>780.3</v>
      </c>
      <c r="I16" s="95">
        <f t="shared" si="0"/>
        <v>4243.7</v>
      </c>
      <c r="J16" s="96">
        <f t="shared" si="1"/>
        <v>0</v>
      </c>
      <c r="K16" s="97">
        <v>1</v>
      </c>
      <c r="L16" s="13">
        <v>0.75</v>
      </c>
      <c r="M16" s="13">
        <f t="shared" si="2"/>
        <v>0.75</v>
      </c>
    </row>
    <row r="17" spans="1:13" ht="12.75">
      <c r="A17" s="81">
        <v>12</v>
      </c>
      <c r="B17" s="80" t="s">
        <v>113</v>
      </c>
      <c r="C17" s="93">
        <v>0</v>
      </c>
      <c r="D17" s="94"/>
      <c r="E17" s="94"/>
      <c r="F17" s="82">
        <v>2151.6</v>
      </c>
      <c r="G17" s="82">
        <v>48.2</v>
      </c>
      <c r="H17" s="82">
        <v>229.7</v>
      </c>
      <c r="I17" s="95">
        <f t="shared" si="0"/>
        <v>1873.7</v>
      </c>
      <c r="J17" s="96">
        <f t="shared" si="1"/>
        <v>0</v>
      </c>
      <c r="K17" s="97">
        <v>1</v>
      </c>
      <c r="L17" s="13">
        <v>0.75</v>
      </c>
      <c r="M17" s="13">
        <f t="shared" si="2"/>
        <v>0.75</v>
      </c>
    </row>
    <row r="18" spans="1:13" ht="12.75">
      <c r="A18" s="81">
        <v>13</v>
      </c>
      <c r="B18" s="80" t="s">
        <v>114</v>
      </c>
      <c r="C18" s="93">
        <v>0</v>
      </c>
      <c r="D18" s="94"/>
      <c r="E18" s="94"/>
      <c r="F18" s="82">
        <v>2679.4</v>
      </c>
      <c r="G18" s="82">
        <v>97.6</v>
      </c>
      <c r="H18" s="82">
        <v>412.2</v>
      </c>
      <c r="I18" s="95">
        <f t="shared" si="0"/>
        <v>2169.6000000000004</v>
      </c>
      <c r="J18" s="96">
        <f t="shared" si="1"/>
        <v>0</v>
      </c>
      <c r="K18" s="97">
        <v>1</v>
      </c>
      <c r="L18" s="13">
        <v>0.75</v>
      </c>
      <c r="M18" s="13">
        <f t="shared" si="2"/>
        <v>0.75</v>
      </c>
    </row>
    <row r="19" spans="1:13" ht="12.75">
      <c r="A19" s="81">
        <v>14</v>
      </c>
      <c r="B19" s="80" t="s">
        <v>115</v>
      </c>
      <c r="C19" s="93">
        <v>0</v>
      </c>
      <c r="D19" s="94"/>
      <c r="E19" s="94"/>
      <c r="F19" s="82">
        <v>2546.9</v>
      </c>
      <c r="G19" s="82">
        <v>49.5</v>
      </c>
      <c r="H19" s="82">
        <v>325.1</v>
      </c>
      <c r="I19" s="95">
        <f t="shared" si="0"/>
        <v>2172.3</v>
      </c>
      <c r="J19" s="96">
        <f t="shared" si="1"/>
        <v>0</v>
      </c>
      <c r="K19" s="97">
        <v>1</v>
      </c>
      <c r="L19" s="13">
        <v>0.75</v>
      </c>
      <c r="M19" s="13">
        <f t="shared" si="2"/>
        <v>0.75</v>
      </c>
    </row>
    <row r="20" spans="1:13" ht="12.75">
      <c r="A20" s="81">
        <v>15</v>
      </c>
      <c r="B20" s="80" t="s">
        <v>116</v>
      </c>
      <c r="C20" s="93">
        <v>0</v>
      </c>
      <c r="D20" s="94"/>
      <c r="E20" s="94"/>
      <c r="F20" s="82">
        <v>1910.8</v>
      </c>
      <c r="G20" s="82">
        <v>48.2</v>
      </c>
      <c r="H20" s="82">
        <v>240</v>
      </c>
      <c r="I20" s="95">
        <f t="shared" si="0"/>
        <v>1622.6</v>
      </c>
      <c r="J20" s="96">
        <f t="shared" si="1"/>
        <v>0</v>
      </c>
      <c r="K20" s="97">
        <v>1</v>
      </c>
      <c r="L20" s="13">
        <v>0.75</v>
      </c>
      <c r="M20" s="13">
        <f t="shared" si="2"/>
        <v>0.75</v>
      </c>
    </row>
    <row r="21" spans="1:13" ht="12.75">
      <c r="A21" s="81">
        <v>16</v>
      </c>
      <c r="B21" s="80" t="s">
        <v>117</v>
      </c>
      <c r="C21" s="93">
        <v>0</v>
      </c>
      <c r="D21" s="94"/>
      <c r="E21" s="94"/>
      <c r="F21" s="82">
        <v>1733.3</v>
      </c>
      <c r="G21" s="82">
        <v>48.2</v>
      </c>
      <c r="H21" s="82">
        <v>188.2</v>
      </c>
      <c r="I21" s="95">
        <f t="shared" si="0"/>
        <v>1496.8999999999999</v>
      </c>
      <c r="J21" s="96">
        <f t="shared" si="1"/>
        <v>0</v>
      </c>
      <c r="K21" s="97">
        <v>1</v>
      </c>
      <c r="L21" s="13">
        <v>0.75</v>
      </c>
      <c r="M21" s="13">
        <f t="shared" si="2"/>
        <v>0.75</v>
      </c>
    </row>
    <row r="22" spans="1:13" ht="12.75">
      <c r="A22" s="81">
        <v>17</v>
      </c>
      <c r="B22" s="80" t="s">
        <v>118</v>
      </c>
      <c r="C22" s="93">
        <v>0</v>
      </c>
      <c r="D22" s="94"/>
      <c r="E22" s="94"/>
      <c r="F22" s="82">
        <v>2313.3</v>
      </c>
      <c r="G22" s="82">
        <v>87.6</v>
      </c>
      <c r="H22" s="82">
        <v>361</v>
      </c>
      <c r="I22" s="95">
        <f t="shared" si="0"/>
        <v>1864.7000000000003</v>
      </c>
      <c r="J22" s="96">
        <f t="shared" si="1"/>
        <v>0</v>
      </c>
      <c r="K22" s="97">
        <v>1</v>
      </c>
      <c r="L22" s="13">
        <v>0.75</v>
      </c>
      <c r="M22" s="13">
        <f t="shared" si="2"/>
        <v>0.75</v>
      </c>
    </row>
    <row r="23" spans="1:13" ht="12.75">
      <c r="A23" s="81">
        <v>18</v>
      </c>
      <c r="B23" s="80" t="s">
        <v>119</v>
      </c>
      <c r="C23" s="93">
        <v>0</v>
      </c>
      <c r="D23" s="94"/>
      <c r="E23" s="94"/>
      <c r="F23" s="82">
        <v>1864.9</v>
      </c>
      <c r="G23" s="82">
        <v>48.2</v>
      </c>
      <c r="H23" s="82">
        <v>270.8</v>
      </c>
      <c r="I23" s="95">
        <f t="shared" si="0"/>
        <v>1545.9</v>
      </c>
      <c r="J23" s="96">
        <f t="shared" si="1"/>
        <v>0</v>
      </c>
      <c r="K23" s="97">
        <v>1</v>
      </c>
      <c r="L23" s="13">
        <v>0.75</v>
      </c>
      <c r="M23" s="13">
        <f t="shared" si="2"/>
        <v>0.75</v>
      </c>
    </row>
    <row r="24" spans="1:13" ht="12.75">
      <c r="A24" s="81">
        <v>19</v>
      </c>
      <c r="B24" s="80" t="s">
        <v>120</v>
      </c>
      <c r="C24" s="93">
        <v>0</v>
      </c>
      <c r="D24" s="94"/>
      <c r="E24" s="94"/>
      <c r="F24" s="82">
        <v>2817</v>
      </c>
      <c r="G24" s="82">
        <v>97.7</v>
      </c>
      <c r="H24" s="82">
        <v>419.5</v>
      </c>
      <c r="I24" s="95">
        <f t="shared" si="0"/>
        <v>2299.8</v>
      </c>
      <c r="J24" s="96">
        <f t="shared" si="1"/>
        <v>0</v>
      </c>
      <c r="K24" s="97">
        <v>1</v>
      </c>
      <c r="L24" s="13">
        <v>0.75</v>
      </c>
      <c r="M24" s="13">
        <f t="shared" si="2"/>
        <v>0.75</v>
      </c>
    </row>
    <row r="25" spans="1:13" ht="11.25">
      <c r="A25" s="81">
        <v>20</v>
      </c>
      <c r="B25" s="23"/>
      <c r="C25" s="93"/>
      <c r="D25" s="94"/>
      <c r="E25" s="94"/>
      <c r="F25" s="82"/>
      <c r="G25" s="82"/>
      <c r="H25" s="82"/>
      <c r="I25" s="95">
        <f t="shared" si="0"/>
        <v>0</v>
      </c>
      <c r="J25" s="96" t="e">
        <f t="shared" si="1"/>
        <v>#DIV/0!</v>
      </c>
      <c r="K25" s="97"/>
      <c r="L25" s="13">
        <v>0.75</v>
      </c>
      <c r="M25" s="13">
        <f t="shared" si="2"/>
        <v>0</v>
      </c>
    </row>
    <row r="26" spans="1:13" ht="11.25">
      <c r="A26" s="81">
        <v>21</v>
      </c>
      <c r="B26" s="23"/>
      <c r="C26" s="93"/>
      <c r="D26" s="94"/>
      <c r="E26" s="94"/>
      <c r="F26" s="82"/>
      <c r="G26" s="82"/>
      <c r="H26" s="82"/>
      <c r="I26" s="95">
        <f t="shared" si="0"/>
        <v>0</v>
      </c>
      <c r="J26" s="96" t="e">
        <f t="shared" si="1"/>
        <v>#DIV/0!</v>
      </c>
      <c r="K26" s="97"/>
      <c r="L26" s="13">
        <v>0.75</v>
      </c>
      <c r="M26" s="13">
        <f t="shared" si="2"/>
        <v>0</v>
      </c>
    </row>
    <row r="27" spans="1:13" ht="11.25">
      <c r="A27" s="81">
        <v>22</v>
      </c>
      <c r="B27" s="23"/>
      <c r="C27" s="93"/>
      <c r="D27" s="98"/>
      <c r="E27" s="98"/>
      <c r="F27" s="85"/>
      <c r="G27" s="85"/>
      <c r="H27" s="85"/>
      <c r="I27" s="95">
        <f t="shared" si="0"/>
        <v>0</v>
      </c>
      <c r="J27" s="96" t="e">
        <f t="shared" si="1"/>
        <v>#DIV/0!</v>
      </c>
      <c r="K27" s="97"/>
      <c r="L27" s="13">
        <v>0.75</v>
      </c>
      <c r="M27" s="13">
        <f t="shared" si="2"/>
        <v>0</v>
      </c>
    </row>
    <row r="28" spans="1:13" ht="11.25">
      <c r="A28" s="81">
        <v>23</v>
      </c>
      <c r="B28" s="23"/>
      <c r="C28" s="93"/>
      <c r="D28" s="98"/>
      <c r="E28" s="98"/>
      <c r="F28" s="85"/>
      <c r="G28" s="85"/>
      <c r="H28" s="85"/>
      <c r="I28" s="95">
        <f t="shared" si="0"/>
        <v>0</v>
      </c>
      <c r="J28" s="96" t="e">
        <f t="shared" si="1"/>
        <v>#DIV/0!</v>
      </c>
      <c r="K28" s="97"/>
      <c r="L28" s="13">
        <v>0.75</v>
      </c>
      <c r="M28" s="13">
        <f t="shared" si="2"/>
        <v>0</v>
      </c>
    </row>
    <row r="29" spans="1:13" ht="11.25">
      <c r="A29" s="81">
        <v>24</v>
      </c>
      <c r="B29" s="23"/>
      <c r="C29" s="93"/>
      <c r="D29" s="98"/>
      <c r="E29" s="98"/>
      <c r="F29" s="85"/>
      <c r="G29" s="85"/>
      <c r="H29" s="85"/>
      <c r="I29" s="95">
        <f t="shared" si="0"/>
        <v>0</v>
      </c>
      <c r="J29" s="96" t="e">
        <f t="shared" si="1"/>
        <v>#DIV/0!</v>
      </c>
      <c r="K29" s="97"/>
      <c r="L29" s="13">
        <v>0.75</v>
      </c>
      <c r="M29" s="13">
        <f t="shared" si="2"/>
        <v>0</v>
      </c>
    </row>
    <row r="30" spans="1:13" ht="11.25">
      <c r="A30" s="127" t="s">
        <v>27</v>
      </c>
      <c r="B30" s="127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2">
        <f t="shared" si="3"/>
        <v>64088.8</v>
      </c>
      <c r="G30" s="12">
        <f t="shared" si="3"/>
        <v>1888.2000000000003</v>
      </c>
      <c r="H30" s="12">
        <f t="shared" si="3"/>
        <v>6863.900000000001</v>
      </c>
      <c r="I30" s="12">
        <f t="shared" si="3"/>
        <v>55336.7</v>
      </c>
      <c r="J30" s="43" t="s">
        <v>5</v>
      </c>
      <c r="K30" s="44" t="s">
        <v>5</v>
      </c>
      <c r="L30" s="13">
        <v>0.75</v>
      </c>
      <c r="M30" s="34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5"/>
      <c r="K41" s="17"/>
    </row>
    <row r="42" spans="1:11" s="18" customFormat="1" ht="11.25">
      <c r="A42" s="17"/>
      <c r="I42" s="45"/>
      <c r="K42" s="17"/>
    </row>
    <row r="43" ht="11.25">
      <c r="I43" s="46"/>
    </row>
    <row r="44" ht="11.25">
      <c r="I44" s="46"/>
    </row>
    <row r="45" ht="11.25">
      <c r="I45" s="46"/>
    </row>
    <row r="46" ht="11.25">
      <c r="I46" s="46"/>
    </row>
    <row r="47" ht="11.25">
      <c r="I47" s="46"/>
    </row>
    <row r="48" ht="11.25">
      <c r="I48" s="46"/>
    </row>
    <row r="49" ht="11.25">
      <c r="I49" s="46"/>
    </row>
    <row r="50" ht="11.25">
      <c r="I50" s="46"/>
    </row>
    <row r="51" ht="11.25">
      <c r="I51" s="46"/>
    </row>
    <row r="52" ht="11.25">
      <c r="I52" s="46"/>
    </row>
    <row r="53" ht="11.25">
      <c r="I53" s="46"/>
    </row>
    <row r="54" ht="11.25">
      <c r="I54" s="46"/>
    </row>
    <row r="55" ht="11.25">
      <c r="I55" s="46"/>
    </row>
    <row r="56" ht="11.25">
      <c r="I56" s="46"/>
    </row>
    <row r="57" ht="11.25">
      <c r="I57" s="46"/>
    </row>
    <row r="58" ht="11.25">
      <c r="I58" s="46"/>
    </row>
    <row r="59" ht="11.25">
      <c r="I59" s="46"/>
    </row>
    <row r="60" ht="11.25">
      <c r="I60" s="46"/>
    </row>
    <row r="61" ht="11.25">
      <c r="I61" s="46"/>
    </row>
    <row r="62" ht="11.25">
      <c r="I62" s="46"/>
    </row>
    <row r="63" ht="11.25">
      <c r="I63" s="46"/>
    </row>
    <row r="64" ht="11.25">
      <c r="I64" s="46"/>
    </row>
    <row r="65" ht="11.25">
      <c r="I65" s="46"/>
    </row>
    <row r="66" ht="11.25">
      <c r="I66" s="46"/>
    </row>
    <row r="67" ht="11.25">
      <c r="I67" s="46"/>
    </row>
    <row r="68" ht="11.25">
      <c r="I68" s="46"/>
    </row>
    <row r="69" ht="11.25">
      <c r="I69" s="46"/>
    </row>
    <row r="70" ht="11.25">
      <c r="I70" s="46"/>
    </row>
    <row r="71" ht="11.25">
      <c r="I71" s="46"/>
    </row>
    <row r="72" ht="11.25">
      <c r="I72" s="46"/>
    </row>
    <row r="73" ht="11.25">
      <c r="I73" s="46"/>
    </row>
    <row r="74" ht="11.25">
      <c r="I74" s="46"/>
    </row>
    <row r="75" ht="11.25">
      <c r="I75" s="46"/>
    </row>
    <row r="76" ht="11.25">
      <c r="I76" s="46"/>
    </row>
    <row r="77" ht="11.25">
      <c r="I77" s="46"/>
    </row>
    <row r="78" ht="11.25">
      <c r="I78" s="46"/>
    </row>
    <row r="79" ht="11.25">
      <c r="I79" s="46"/>
    </row>
    <row r="80" ht="11.25">
      <c r="I80" s="46"/>
    </row>
    <row r="81" ht="11.25">
      <c r="I81" s="46"/>
    </row>
    <row r="82" ht="11.25">
      <c r="I82" s="46"/>
    </row>
    <row r="83" ht="11.25">
      <c r="I83" s="46"/>
    </row>
    <row r="84" ht="11.25">
      <c r="I84" s="46"/>
    </row>
    <row r="85" ht="11.25">
      <c r="I85" s="46"/>
    </row>
    <row r="86" ht="11.25">
      <c r="I86" s="46"/>
    </row>
    <row r="87" ht="11.25">
      <c r="I87" s="46"/>
    </row>
    <row r="88" ht="11.25">
      <c r="I88" s="46"/>
    </row>
    <row r="89" ht="11.25">
      <c r="I89" s="46"/>
    </row>
    <row r="90" ht="11.25">
      <c r="I90" s="46"/>
    </row>
    <row r="91" ht="11.25">
      <c r="I91" s="46"/>
    </row>
    <row r="92" ht="11.25">
      <c r="I92" s="46"/>
    </row>
    <row r="93" ht="11.25">
      <c r="I93" s="46"/>
    </row>
    <row r="94" ht="11.25">
      <c r="I94" s="46"/>
    </row>
    <row r="95" ht="11.25">
      <c r="I95" s="46"/>
    </row>
    <row r="96" ht="11.25">
      <c r="I96" s="46"/>
    </row>
    <row r="97" ht="11.25">
      <c r="I97" s="46"/>
    </row>
    <row r="98" ht="11.25">
      <c r="I98" s="46"/>
    </row>
    <row r="99" ht="11.25">
      <c r="I99" s="46"/>
    </row>
    <row r="100" ht="11.25">
      <c r="I100" s="46"/>
    </row>
    <row r="101" ht="11.25">
      <c r="I101" s="46"/>
    </row>
    <row r="102" ht="11.25">
      <c r="I102" s="46"/>
    </row>
    <row r="103" ht="11.25">
      <c r="I103" s="46"/>
    </row>
    <row r="104" ht="11.25">
      <c r="I104" s="46"/>
    </row>
    <row r="105" ht="11.25">
      <c r="I105" s="46"/>
    </row>
    <row r="106" ht="11.25">
      <c r="I106" s="46"/>
    </row>
    <row r="107" ht="11.25">
      <c r="I107" s="46"/>
    </row>
    <row r="108" ht="11.25">
      <c r="I108" s="46"/>
    </row>
    <row r="109" ht="11.25">
      <c r="I109" s="46"/>
    </row>
    <row r="110" ht="11.25">
      <c r="I110" s="46"/>
    </row>
    <row r="111" ht="11.25">
      <c r="I111" s="46"/>
    </row>
    <row r="112" ht="11.25">
      <c r="I112" s="46"/>
    </row>
    <row r="113" ht="11.25">
      <c r="I113" s="46"/>
    </row>
    <row r="114" ht="11.25">
      <c r="I114" s="46"/>
    </row>
    <row r="115" ht="11.25">
      <c r="I115" s="46"/>
    </row>
    <row r="116" ht="11.25">
      <c r="I116" s="46"/>
    </row>
    <row r="117" ht="11.25">
      <c r="I117" s="46"/>
    </row>
    <row r="118" ht="11.25">
      <c r="I118" s="46"/>
    </row>
    <row r="119" ht="11.25">
      <c r="I119" s="46"/>
    </row>
    <row r="120" ht="11.25">
      <c r="I120" s="46"/>
    </row>
    <row r="121" ht="11.25">
      <c r="I121" s="46"/>
    </row>
    <row r="122" ht="11.25">
      <c r="I122" s="46"/>
    </row>
    <row r="123" ht="11.25">
      <c r="I123" s="46"/>
    </row>
    <row r="124" ht="11.25">
      <c r="I124" s="46"/>
    </row>
    <row r="125" ht="11.25">
      <c r="I125" s="46"/>
    </row>
    <row r="126" ht="11.25">
      <c r="I126" s="46"/>
    </row>
    <row r="127" ht="11.25">
      <c r="I127" s="46"/>
    </row>
    <row r="128" ht="11.25">
      <c r="I128" s="46"/>
    </row>
    <row r="129" ht="11.25">
      <c r="I129" s="46"/>
    </row>
    <row r="130" ht="11.25">
      <c r="I130" s="46"/>
    </row>
    <row r="131" ht="11.25">
      <c r="I131" s="46"/>
    </row>
    <row r="132" ht="11.25">
      <c r="I132" s="46"/>
    </row>
    <row r="133" ht="11.25">
      <c r="I133" s="46"/>
    </row>
    <row r="134" ht="11.25">
      <c r="I134" s="46"/>
    </row>
    <row r="135" ht="11.25">
      <c r="I135" s="46"/>
    </row>
    <row r="136" ht="11.25">
      <c r="I136" s="46"/>
    </row>
    <row r="137" ht="11.25">
      <c r="I137" s="46"/>
    </row>
    <row r="138" ht="11.25">
      <c r="I138" s="46"/>
    </row>
    <row r="139" ht="11.25">
      <c r="I139" s="46"/>
    </row>
    <row r="140" ht="11.25">
      <c r="I140" s="46"/>
    </row>
    <row r="141" ht="11.25">
      <c r="I141" s="46"/>
    </row>
    <row r="142" ht="11.25">
      <c r="I142" s="46"/>
    </row>
    <row r="143" ht="11.25">
      <c r="I143" s="46"/>
    </row>
    <row r="144" ht="11.25">
      <c r="I144" s="46"/>
    </row>
    <row r="145" ht="11.25">
      <c r="I145" s="46"/>
    </row>
    <row r="146" ht="11.25">
      <c r="I146" s="46"/>
    </row>
    <row r="147" ht="11.25">
      <c r="I147" s="46"/>
    </row>
    <row r="148" ht="11.25">
      <c r="I148" s="46"/>
    </row>
    <row r="149" ht="11.25">
      <c r="I149" s="46"/>
    </row>
    <row r="150" ht="11.25">
      <c r="I150" s="46"/>
    </row>
    <row r="151" ht="11.25">
      <c r="I151" s="46"/>
    </row>
    <row r="152" ht="11.25">
      <c r="I152" s="46"/>
    </row>
    <row r="153" ht="11.25">
      <c r="I153" s="46"/>
    </row>
    <row r="154" ht="11.25">
      <c r="I154" s="46"/>
    </row>
    <row r="155" ht="11.25">
      <c r="I155" s="46"/>
    </row>
    <row r="156" ht="11.25">
      <c r="I156" s="46"/>
    </row>
    <row r="157" ht="11.25">
      <c r="I157" s="46"/>
    </row>
    <row r="158" ht="11.25">
      <c r="I158" s="46"/>
    </row>
    <row r="159" ht="11.25">
      <c r="I159" s="46"/>
    </row>
    <row r="160" ht="11.25">
      <c r="I160" s="46"/>
    </row>
    <row r="161" ht="11.25">
      <c r="I161" s="46"/>
    </row>
    <row r="162" ht="11.25">
      <c r="I162" s="46"/>
    </row>
    <row r="163" ht="11.25">
      <c r="I163" s="46"/>
    </row>
    <row r="164" ht="11.25">
      <c r="I164" s="46"/>
    </row>
    <row r="165" ht="11.25">
      <c r="I165" s="46"/>
    </row>
    <row r="166" ht="11.25">
      <c r="I166" s="46"/>
    </row>
    <row r="167" ht="11.25">
      <c r="I167" s="46"/>
    </row>
    <row r="168" ht="11.25">
      <c r="I168" s="46"/>
    </row>
    <row r="169" ht="11.25">
      <c r="I169" s="46"/>
    </row>
    <row r="170" ht="11.25">
      <c r="I170" s="46"/>
    </row>
    <row r="171" ht="11.25">
      <c r="I171" s="46"/>
    </row>
    <row r="172" ht="11.25">
      <c r="I172" s="46"/>
    </row>
    <row r="173" ht="11.25">
      <c r="I173" s="46"/>
    </row>
    <row r="174" ht="11.25">
      <c r="I174" s="46"/>
    </row>
    <row r="175" ht="11.25">
      <c r="I175" s="46"/>
    </row>
    <row r="176" ht="11.25">
      <c r="I176" s="46"/>
    </row>
    <row r="177" ht="11.25">
      <c r="I177" s="46"/>
    </row>
    <row r="178" ht="11.25">
      <c r="I178" s="46"/>
    </row>
    <row r="179" ht="11.25">
      <c r="I179" s="46"/>
    </row>
    <row r="180" ht="11.25">
      <c r="I180" s="46"/>
    </row>
    <row r="181" ht="11.25">
      <c r="I181" s="46"/>
    </row>
    <row r="182" ht="11.25">
      <c r="I182" s="46"/>
    </row>
    <row r="183" ht="11.25">
      <c r="I183" s="46"/>
    </row>
    <row r="184" ht="11.25">
      <c r="I184" s="46"/>
    </row>
    <row r="185" ht="11.25">
      <c r="I185" s="46"/>
    </row>
    <row r="186" ht="11.25">
      <c r="I186" s="46"/>
    </row>
    <row r="187" ht="11.25">
      <c r="I187" s="46"/>
    </row>
    <row r="188" ht="11.25">
      <c r="I188" s="46"/>
    </row>
    <row r="189" ht="11.25">
      <c r="I189" s="46"/>
    </row>
    <row r="190" ht="11.25">
      <c r="I190" s="46"/>
    </row>
    <row r="191" ht="11.25">
      <c r="I191" s="46"/>
    </row>
    <row r="192" ht="11.25">
      <c r="I192" s="46"/>
    </row>
    <row r="193" ht="11.25">
      <c r="I193" s="46"/>
    </row>
    <row r="194" ht="11.25">
      <c r="I194" s="46"/>
    </row>
    <row r="195" ht="11.25">
      <c r="I195" s="46"/>
    </row>
    <row r="196" ht="11.25">
      <c r="I196" s="46"/>
    </row>
    <row r="197" ht="11.25">
      <c r="I197" s="46"/>
    </row>
    <row r="198" ht="11.25">
      <c r="I198" s="46"/>
    </row>
    <row r="199" ht="11.25">
      <c r="I199" s="46"/>
    </row>
    <row r="200" ht="11.25">
      <c r="I200" s="46"/>
    </row>
    <row r="201" ht="11.25">
      <c r="I201" s="46"/>
    </row>
    <row r="202" ht="11.25">
      <c r="I202" s="46"/>
    </row>
    <row r="203" ht="11.25">
      <c r="I203" s="46"/>
    </row>
    <row r="204" ht="11.25">
      <c r="I204" s="46"/>
    </row>
    <row r="205" ht="11.25">
      <c r="I205" s="46"/>
    </row>
    <row r="206" ht="11.25">
      <c r="I206" s="46"/>
    </row>
    <row r="207" ht="11.25">
      <c r="I207" s="46"/>
    </row>
    <row r="208" ht="11.25">
      <c r="I208" s="46"/>
    </row>
    <row r="209" ht="11.25">
      <c r="I209" s="46"/>
    </row>
    <row r="210" ht="11.25">
      <c r="I210" s="46"/>
    </row>
    <row r="211" ht="11.25">
      <c r="I211" s="46"/>
    </row>
    <row r="212" ht="11.25">
      <c r="I212" s="46"/>
    </row>
    <row r="213" ht="11.25">
      <c r="I213" s="46"/>
    </row>
    <row r="214" ht="11.25">
      <c r="I214" s="46"/>
    </row>
    <row r="215" ht="11.25">
      <c r="I215" s="46"/>
    </row>
    <row r="216" ht="11.25">
      <c r="I216" s="46"/>
    </row>
    <row r="217" ht="11.25">
      <c r="I217" s="46"/>
    </row>
    <row r="218" ht="11.25">
      <c r="I218" s="46"/>
    </row>
    <row r="219" ht="11.25">
      <c r="I219" s="46"/>
    </row>
    <row r="220" ht="11.25">
      <c r="I220" s="46"/>
    </row>
    <row r="221" ht="11.25">
      <c r="I221" s="46"/>
    </row>
    <row r="222" ht="11.25">
      <c r="I222" s="46"/>
    </row>
    <row r="223" ht="11.25">
      <c r="I223" s="46"/>
    </row>
    <row r="224" ht="11.25">
      <c r="I224" s="46"/>
    </row>
    <row r="225" ht="11.25">
      <c r="I225" s="46"/>
    </row>
    <row r="226" ht="11.25">
      <c r="I226" s="46"/>
    </row>
    <row r="227" ht="11.25">
      <c r="I227" s="46"/>
    </row>
    <row r="228" ht="11.25">
      <c r="I228" s="46"/>
    </row>
    <row r="229" ht="11.25">
      <c r="I229" s="46"/>
    </row>
    <row r="230" ht="11.25">
      <c r="I230" s="46"/>
    </row>
    <row r="231" ht="11.25">
      <c r="I231" s="46"/>
    </row>
    <row r="232" ht="11.25">
      <c r="I232" s="46"/>
    </row>
    <row r="233" ht="11.25">
      <c r="I233" s="46"/>
    </row>
    <row r="234" ht="11.25">
      <c r="I234" s="46"/>
    </row>
    <row r="235" ht="11.25">
      <c r="I235" s="46"/>
    </row>
    <row r="236" ht="11.25">
      <c r="I236" s="46"/>
    </row>
    <row r="237" ht="11.25">
      <c r="I237" s="46"/>
    </row>
    <row r="238" ht="11.25">
      <c r="I238" s="46"/>
    </row>
    <row r="239" ht="11.25">
      <c r="I239" s="46"/>
    </row>
    <row r="240" ht="11.25">
      <c r="I240" s="46"/>
    </row>
    <row r="241" ht="11.25">
      <c r="I241" s="46"/>
    </row>
    <row r="242" ht="11.25">
      <c r="I242" s="46"/>
    </row>
    <row r="243" ht="11.25">
      <c r="I243" s="46"/>
    </row>
    <row r="244" ht="11.25">
      <c r="I244" s="46"/>
    </row>
    <row r="245" ht="11.25">
      <c r="I245" s="46"/>
    </row>
    <row r="246" ht="11.25">
      <c r="I246" s="46"/>
    </row>
    <row r="247" ht="11.25">
      <c r="I247" s="46"/>
    </row>
    <row r="248" ht="11.25">
      <c r="I248" s="46"/>
    </row>
    <row r="249" ht="11.25">
      <c r="I249" s="46"/>
    </row>
    <row r="250" ht="11.25">
      <c r="I250" s="46"/>
    </row>
    <row r="251" ht="11.25">
      <c r="I251" s="46"/>
    </row>
    <row r="252" ht="11.25">
      <c r="I252" s="46"/>
    </row>
    <row r="253" ht="11.25">
      <c r="I253" s="46"/>
    </row>
    <row r="254" ht="11.25">
      <c r="I254" s="46"/>
    </row>
    <row r="255" ht="11.25">
      <c r="I255" s="46"/>
    </row>
    <row r="256" ht="11.25">
      <c r="I256" s="46"/>
    </row>
    <row r="257" ht="11.25">
      <c r="I257" s="46"/>
    </row>
    <row r="258" ht="11.25">
      <c r="I258" s="46"/>
    </row>
    <row r="259" ht="11.25">
      <c r="I259" s="46"/>
    </row>
    <row r="260" ht="11.25">
      <c r="I260" s="46"/>
    </row>
    <row r="261" ht="11.25">
      <c r="I261" s="46"/>
    </row>
    <row r="262" ht="11.25">
      <c r="I262" s="46"/>
    </row>
    <row r="263" ht="11.25">
      <c r="I263" s="46"/>
    </row>
    <row r="264" ht="11.25">
      <c r="I264" s="46"/>
    </row>
    <row r="265" ht="11.25">
      <c r="I265" s="46"/>
    </row>
    <row r="266" ht="11.25">
      <c r="I266" s="46"/>
    </row>
    <row r="267" ht="11.25">
      <c r="I267" s="46"/>
    </row>
    <row r="268" ht="11.25">
      <c r="I268" s="46"/>
    </row>
    <row r="269" ht="11.25">
      <c r="I269" s="46"/>
    </row>
    <row r="270" ht="11.25">
      <c r="I270" s="46"/>
    </row>
    <row r="271" ht="11.25">
      <c r="I271" s="46"/>
    </row>
    <row r="272" ht="11.25">
      <c r="I272" s="46"/>
    </row>
    <row r="273" ht="11.25">
      <c r="I273" s="46"/>
    </row>
    <row r="274" ht="11.25">
      <c r="I274" s="46"/>
    </row>
    <row r="275" ht="11.25">
      <c r="I275" s="46"/>
    </row>
    <row r="276" ht="11.25">
      <c r="I276" s="46"/>
    </row>
    <row r="277" ht="11.25">
      <c r="I277" s="46"/>
    </row>
    <row r="278" ht="11.25">
      <c r="I278" s="46"/>
    </row>
    <row r="279" ht="11.25">
      <c r="I279" s="46"/>
    </row>
    <row r="280" ht="11.25">
      <c r="I280" s="46"/>
    </row>
    <row r="281" ht="11.25">
      <c r="I281" s="46"/>
    </row>
    <row r="282" ht="11.25">
      <c r="I282" s="46"/>
    </row>
    <row r="283" ht="11.25">
      <c r="I283" s="46"/>
    </row>
    <row r="284" ht="11.25">
      <c r="I284" s="46"/>
    </row>
    <row r="285" ht="11.25">
      <c r="I285" s="46"/>
    </row>
    <row r="286" ht="11.25">
      <c r="I286" s="46"/>
    </row>
    <row r="287" ht="11.25">
      <c r="I287" s="46"/>
    </row>
    <row r="288" ht="11.25">
      <c r="I288" s="46"/>
    </row>
    <row r="289" ht="11.25">
      <c r="I289" s="46"/>
    </row>
    <row r="290" ht="11.25">
      <c r="I290" s="46"/>
    </row>
    <row r="291" ht="11.25">
      <c r="I291" s="46"/>
    </row>
    <row r="292" ht="11.25">
      <c r="I292" s="46"/>
    </row>
    <row r="293" ht="11.25">
      <c r="I293" s="46"/>
    </row>
    <row r="294" ht="11.25">
      <c r="I294" s="46"/>
    </row>
    <row r="295" ht="11.25">
      <c r="I295" s="46"/>
    </row>
    <row r="296" ht="11.25">
      <c r="I296" s="46"/>
    </row>
    <row r="297" ht="11.25">
      <c r="I297" s="46"/>
    </row>
    <row r="298" ht="11.25">
      <c r="I298" s="46"/>
    </row>
    <row r="299" ht="11.25">
      <c r="I299" s="46"/>
    </row>
    <row r="300" ht="11.25">
      <c r="I300" s="46"/>
    </row>
    <row r="301" ht="11.25">
      <c r="I301" s="46"/>
    </row>
    <row r="302" ht="11.25">
      <c r="I302" s="46"/>
    </row>
    <row r="303" ht="11.25">
      <c r="I303" s="46"/>
    </row>
    <row r="304" ht="11.25">
      <c r="I304" s="46"/>
    </row>
    <row r="305" ht="11.25">
      <c r="I305" s="46"/>
    </row>
    <row r="306" ht="11.25">
      <c r="I306" s="46"/>
    </row>
    <row r="307" ht="11.25">
      <c r="I307" s="46"/>
    </row>
    <row r="308" ht="11.25">
      <c r="I308" s="46"/>
    </row>
    <row r="309" ht="11.25">
      <c r="I309" s="46"/>
    </row>
    <row r="310" ht="11.25">
      <c r="I310" s="46"/>
    </row>
    <row r="311" ht="11.25">
      <c r="I311" s="46"/>
    </row>
    <row r="312" ht="11.25">
      <c r="I312" s="46"/>
    </row>
    <row r="313" ht="11.25">
      <c r="I313" s="46"/>
    </row>
    <row r="314" ht="11.25">
      <c r="I314" s="46"/>
    </row>
    <row r="315" ht="11.25">
      <c r="I315" s="46"/>
    </row>
    <row r="316" ht="11.25">
      <c r="I316" s="46"/>
    </row>
    <row r="317" ht="11.25">
      <c r="I317" s="46"/>
    </row>
    <row r="318" ht="11.25">
      <c r="I318" s="46"/>
    </row>
    <row r="319" ht="11.25">
      <c r="I319" s="46"/>
    </row>
    <row r="320" ht="11.25">
      <c r="I320" s="46"/>
    </row>
    <row r="321" ht="11.25">
      <c r="I321" s="46"/>
    </row>
    <row r="322" ht="11.25">
      <c r="I322" s="46"/>
    </row>
    <row r="323" ht="11.25">
      <c r="I323" s="46"/>
    </row>
    <row r="324" ht="11.25">
      <c r="I324" s="46"/>
    </row>
    <row r="325" ht="11.25">
      <c r="I325" s="46"/>
    </row>
    <row r="326" ht="11.25">
      <c r="I326" s="46"/>
    </row>
    <row r="327" ht="11.25">
      <c r="I327" s="46"/>
    </row>
    <row r="328" ht="11.25">
      <c r="I328" s="46"/>
    </row>
    <row r="329" ht="11.25">
      <c r="I329" s="46"/>
    </row>
    <row r="330" ht="11.25">
      <c r="I330" s="46"/>
    </row>
    <row r="331" ht="11.25">
      <c r="I331" s="46"/>
    </row>
    <row r="332" ht="11.25">
      <c r="I332" s="46"/>
    </row>
    <row r="333" ht="11.25">
      <c r="I333" s="46"/>
    </row>
    <row r="334" ht="11.25">
      <c r="I334" s="46"/>
    </row>
    <row r="335" ht="11.25">
      <c r="I335" s="46"/>
    </row>
    <row r="336" ht="11.25">
      <c r="I336" s="46"/>
    </row>
    <row r="337" ht="11.25">
      <c r="I337" s="46"/>
    </row>
    <row r="338" ht="11.25">
      <c r="I338" s="46"/>
    </row>
    <row r="339" ht="11.25">
      <c r="I339" s="46"/>
    </row>
    <row r="340" ht="11.25">
      <c r="I340" s="46"/>
    </row>
    <row r="341" ht="11.25">
      <c r="I341" s="46"/>
    </row>
    <row r="342" ht="11.25">
      <c r="I342" s="46"/>
    </row>
    <row r="343" ht="11.25">
      <c r="I343" s="46"/>
    </row>
    <row r="344" ht="11.25">
      <c r="I344" s="46"/>
    </row>
    <row r="345" ht="11.25">
      <c r="I345" s="46"/>
    </row>
    <row r="346" ht="11.25">
      <c r="I346" s="46"/>
    </row>
    <row r="347" ht="11.25">
      <c r="I347" s="46"/>
    </row>
    <row r="348" ht="11.25">
      <c r="I348" s="46"/>
    </row>
    <row r="349" ht="11.25">
      <c r="I349" s="46"/>
    </row>
    <row r="350" ht="11.25">
      <c r="I350" s="46"/>
    </row>
    <row r="351" ht="11.25">
      <c r="I351" s="46"/>
    </row>
    <row r="352" ht="11.25">
      <c r="I352" s="46"/>
    </row>
    <row r="353" ht="11.25">
      <c r="I353" s="46"/>
    </row>
    <row r="354" ht="11.25">
      <c r="I354" s="46"/>
    </row>
    <row r="355" ht="11.25">
      <c r="I355" s="46"/>
    </row>
    <row r="356" ht="11.25">
      <c r="I356" s="46"/>
    </row>
    <row r="357" ht="11.25">
      <c r="I357" s="46"/>
    </row>
    <row r="358" ht="11.25">
      <c r="I358" s="46"/>
    </row>
    <row r="359" ht="11.25">
      <c r="I359" s="46"/>
    </row>
    <row r="360" ht="11.25">
      <c r="I360" s="46"/>
    </row>
    <row r="361" ht="11.25">
      <c r="I361" s="46"/>
    </row>
    <row r="362" ht="11.25">
      <c r="I362" s="46"/>
    </row>
    <row r="363" ht="11.25">
      <c r="I363" s="46"/>
    </row>
    <row r="364" ht="11.25">
      <c r="I364" s="46"/>
    </row>
    <row r="365" ht="11.25">
      <c r="I365" s="46"/>
    </row>
    <row r="366" ht="11.25">
      <c r="I366" s="46"/>
    </row>
    <row r="367" ht="11.25">
      <c r="I367" s="46"/>
    </row>
    <row r="368" ht="11.25">
      <c r="I368" s="46"/>
    </row>
    <row r="369" ht="11.25">
      <c r="I369" s="46"/>
    </row>
    <row r="370" ht="11.25">
      <c r="I370" s="46"/>
    </row>
    <row r="371" ht="11.25">
      <c r="I371" s="46"/>
    </row>
    <row r="372" ht="11.25">
      <c r="I372" s="46"/>
    </row>
    <row r="373" ht="11.25">
      <c r="I373" s="46"/>
    </row>
    <row r="374" ht="11.25">
      <c r="I374" s="46"/>
    </row>
    <row r="375" ht="11.25">
      <c r="I375" s="46"/>
    </row>
    <row r="376" ht="11.25">
      <c r="I376" s="46"/>
    </row>
    <row r="377" ht="11.25">
      <c r="I377" s="46"/>
    </row>
    <row r="378" ht="11.25">
      <c r="I378" s="46"/>
    </row>
    <row r="379" ht="11.25">
      <c r="I379" s="46"/>
    </row>
    <row r="380" ht="11.25">
      <c r="I380" s="46"/>
    </row>
    <row r="381" ht="11.25">
      <c r="I381" s="46"/>
    </row>
    <row r="382" ht="11.25">
      <c r="I382" s="46"/>
    </row>
    <row r="383" ht="11.25">
      <c r="I383" s="46"/>
    </row>
    <row r="384" ht="11.25">
      <c r="I384" s="46"/>
    </row>
    <row r="385" ht="11.25">
      <c r="I385" s="46"/>
    </row>
    <row r="386" ht="11.25">
      <c r="I386" s="46"/>
    </row>
    <row r="387" ht="11.25">
      <c r="I387" s="46"/>
    </row>
    <row r="388" ht="11.25">
      <c r="I388" s="46"/>
    </row>
    <row r="389" ht="11.25">
      <c r="I389" s="46"/>
    </row>
    <row r="390" ht="11.25">
      <c r="I390" s="46"/>
    </row>
    <row r="391" ht="11.25">
      <c r="I391" s="46"/>
    </row>
    <row r="392" ht="11.25">
      <c r="I392" s="46"/>
    </row>
    <row r="393" ht="11.25">
      <c r="I393" s="46"/>
    </row>
    <row r="394" ht="11.25">
      <c r="I394" s="46"/>
    </row>
    <row r="395" ht="11.25">
      <c r="I395" s="46"/>
    </row>
    <row r="396" ht="11.25">
      <c r="I396" s="46"/>
    </row>
    <row r="397" ht="11.25">
      <c r="I397" s="46"/>
    </row>
    <row r="398" ht="11.25">
      <c r="I398" s="46"/>
    </row>
    <row r="399" ht="11.25">
      <c r="I399" s="46"/>
    </row>
    <row r="400" ht="11.25">
      <c r="I400" s="46"/>
    </row>
    <row r="401" ht="11.25">
      <c r="I401" s="46"/>
    </row>
    <row r="402" ht="11.25">
      <c r="I402" s="46"/>
    </row>
    <row r="403" ht="11.25">
      <c r="I403" s="46"/>
    </row>
    <row r="404" ht="11.25">
      <c r="I404" s="46"/>
    </row>
    <row r="405" ht="11.25">
      <c r="I405" s="46"/>
    </row>
    <row r="406" ht="11.25">
      <c r="I406" s="46"/>
    </row>
    <row r="407" ht="11.25">
      <c r="I407" s="46"/>
    </row>
    <row r="408" ht="11.25">
      <c r="I408" s="46"/>
    </row>
    <row r="409" ht="11.25">
      <c r="I409" s="46"/>
    </row>
    <row r="410" ht="11.25">
      <c r="I410" s="46"/>
    </row>
    <row r="411" ht="11.25">
      <c r="I411" s="46"/>
    </row>
    <row r="412" ht="11.25">
      <c r="I412" s="46"/>
    </row>
    <row r="413" ht="11.25">
      <c r="I413" s="46"/>
    </row>
    <row r="414" ht="11.25">
      <c r="I414" s="46"/>
    </row>
    <row r="415" ht="11.25">
      <c r="I415" s="46"/>
    </row>
    <row r="416" ht="11.25">
      <c r="I416" s="46"/>
    </row>
    <row r="417" ht="11.25">
      <c r="I417" s="46"/>
    </row>
    <row r="418" ht="11.25">
      <c r="I418" s="46"/>
    </row>
    <row r="419" ht="11.25">
      <c r="I419" s="46"/>
    </row>
    <row r="420" ht="11.25">
      <c r="I420" s="46"/>
    </row>
    <row r="421" ht="11.25">
      <c r="I421" s="46"/>
    </row>
    <row r="422" ht="11.25">
      <c r="I422" s="46"/>
    </row>
    <row r="423" ht="11.25">
      <c r="I423" s="46"/>
    </row>
    <row r="424" ht="11.25">
      <c r="I424" s="46"/>
    </row>
    <row r="425" ht="11.25">
      <c r="I425" s="46"/>
    </row>
    <row r="426" ht="11.25">
      <c r="I426" s="46"/>
    </row>
    <row r="427" ht="11.25">
      <c r="I427" s="46"/>
    </row>
    <row r="428" ht="11.25">
      <c r="I428" s="46"/>
    </row>
    <row r="429" ht="11.25">
      <c r="I429" s="46"/>
    </row>
    <row r="430" ht="11.25">
      <c r="I430" s="46"/>
    </row>
    <row r="431" ht="11.25">
      <c r="I431" s="46"/>
    </row>
    <row r="432" ht="11.25">
      <c r="I432" s="46"/>
    </row>
    <row r="433" ht="11.25">
      <c r="I433" s="46"/>
    </row>
    <row r="434" ht="11.25">
      <c r="I434" s="46"/>
    </row>
    <row r="435" ht="11.25">
      <c r="I435" s="46"/>
    </row>
    <row r="436" ht="11.25">
      <c r="I436" s="46"/>
    </row>
    <row r="437" ht="11.25">
      <c r="I437" s="46"/>
    </row>
    <row r="438" ht="11.25">
      <c r="I438" s="46"/>
    </row>
    <row r="439" ht="11.25">
      <c r="I439" s="46"/>
    </row>
    <row r="440" ht="11.25">
      <c r="I440" s="46"/>
    </row>
    <row r="441" ht="11.25">
      <c r="I441" s="46"/>
    </row>
    <row r="442" ht="11.25">
      <c r="I442" s="46"/>
    </row>
    <row r="443" ht="11.25">
      <c r="I443" s="46"/>
    </row>
    <row r="444" ht="11.25">
      <c r="I444" s="46"/>
    </row>
    <row r="445" ht="11.25">
      <c r="I445" s="46"/>
    </row>
    <row r="446" ht="11.25">
      <c r="I446" s="46"/>
    </row>
    <row r="447" ht="11.25">
      <c r="I447" s="46"/>
    </row>
    <row r="448" ht="11.25">
      <c r="I448" s="46"/>
    </row>
    <row r="449" ht="11.25">
      <c r="I449" s="46"/>
    </row>
    <row r="450" ht="11.25">
      <c r="I450" s="46"/>
    </row>
    <row r="451" ht="11.25">
      <c r="I451" s="46"/>
    </row>
    <row r="452" ht="11.25">
      <c r="I452" s="46"/>
    </row>
    <row r="453" ht="11.25">
      <c r="I453" s="46"/>
    </row>
    <row r="454" ht="11.25">
      <c r="I454" s="46"/>
    </row>
    <row r="455" ht="11.25">
      <c r="I455" s="46"/>
    </row>
    <row r="456" ht="11.25">
      <c r="I456" s="46"/>
    </row>
    <row r="457" ht="11.25">
      <c r="I457" s="46"/>
    </row>
    <row r="458" ht="11.25">
      <c r="I458" s="46"/>
    </row>
    <row r="459" ht="11.25">
      <c r="I459" s="46"/>
    </row>
    <row r="460" ht="11.25">
      <c r="I460" s="46"/>
    </row>
    <row r="461" ht="11.25">
      <c r="I461" s="46"/>
    </row>
    <row r="462" ht="11.25">
      <c r="I462" s="46"/>
    </row>
    <row r="463" ht="11.25">
      <c r="I463" s="46"/>
    </row>
    <row r="464" ht="11.25">
      <c r="I464" s="46"/>
    </row>
    <row r="465" ht="11.25">
      <c r="I465" s="46"/>
    </row>
    <row r="466" ht="11.25">
      <c r="I466" s="46"/>
    </row>
    <row r="467" ht="11.25">
      <c r="I467" s="46"/>
    </row>
    <row r="468" ht="11.25">
      <c r="I468" s="46"/>
    </row>
    <row r="469" ht="11.25">
      <c r="I469" s="46"/>
    </row>
    <row r="470" ht="11.25">
      <c r="I470" s="46"/>
    </row>
    <row r="471" ht="11.25">
      <c r="I471" s="46"/>
    </row>
    <row r="472" ht="11.25">
      <c r="I472" s="46"/>
    </row>
    <row r="473" ht="11.25">
      <c r="I473" s="46"/>
    </row>
    <row r="474" ht="11.25">
      <c r="I474" s="46"/>
    </row>
    <row r="475" ht="11.25">
      <c r="I475" s="46"/>
    </row>
    <row r="476" ht="11.25">
      <c r="I476" s="46"/>
    </row>
    <row r="477" ht="11.25">
      <c r="I477" s="46"/>
    </row>
    <row r="478" ht="11.25">
      <c r="I478" s="46"/>
    </row>
    <row r="479" ht="11.25">
      <c r="I479" s="46"/>
    </row>
    <row r="480" ht="11.25">
      <c r="I480" s="46"/>
    </row>
    <row r="481" ht="11.25">
      <c r="I481" s="46"/>
    </row>
    <row r="482" ht="11.25">
      <c r="I482" s="46"/>
    </row>
    <row r="483" ht="11.25">
      <c r="I483" s="46"/>
    </row>
    <row r="484" ht="11.25">
      <c r="I484" s="46"/>
    </row>
    <row r="485" ht="11.25">
      <c r="I485" s="46"/>
    </row>
    <row r="486" ht="11.25">
      <c r="I486" s="46"/>
    </row>
    <row r="487" ht="11.25">
      <c r="I487" s="46"/>
    </row>
    <row r="488" ht="11.25">
      <c r="I488" s="46"/>
    </row>
    <row r="489" ht="11.25">
      <c r="I489" s="46"/>
    </row>
    <row r="490" ht="11.25">
      <c r="I490" s="46"/>
    </row>
    <row r="491" ht="11.25">
      <c r="I491" s="46"/>
    </row>
    <row r="492" ht="11.25">
      <c r="I492" s="46"/>
    </row>
    <row r="493" ht="11.25">
      <c r="I493" s="46"/>
    </row>
    <row r="494" ht="11.25">
      <c r="I494" s="46"/>
    </row>
    <row r="495" ht="11.25">
      <c r="I495" s="46"/>
    </row>
    <row r="496" ht="11.25">
      <c r="I496" s="46"/>
    </row>
    <row r="497" ht="11.25">
      <c r="I497" s="46"/>
    </row>
    <row r="498" ht="11.25">
      <c r="I498" s="46"/>
    </row>
    <row r="499" ht="11.25">
      <c r="I499" s="46"/>
    </row>
    <row r="500" ht="11.25">
      <c r="I500" s="46"/>
    </row>
    <row r="501" ht="11.25">
      <c r="I501" s="46"/>
    </row>
    <row r="502" ht="11.25">
      <c r="I502" s="46"/>
    </row>
    <row r="503" ht="11.25">
      <c r="I503" s="46"/>
    </row>
    <row r="504" ht="11.25">
      <c r="I504" s="46"/>
    </row>
    <row r="505" ht="11.25">
      <c r="I505" s="46"/>
    </row>
    <row r="506" ht="11.25">
      <c r="I506" s="46"/>
    </row>
    <row r="507" ht="11.25">
      <c r="I507" s="46"/>
    </row>
    <row r="508" ht="11.25">
      <c r="I508" s="46"/>
    </row>
    <row r="509" ht="11.25">
      <c r="I509" s="46"/>
    </row>
    <row r="510" ht="11.25">
      <c r="I510" s="46"/>
    </row>
    <row r="511" ht="11.25">
      <c r="I511" s="46"/>
    </row>
    <row r="512" ht="11.25">
      <c r="I512" s="46"/>
    </row>
    <row r="513" ht="11.25">
      <c r="I513" s="46"/>
    </row>
    <row r="514" ht="11.25">
      <c r="I514" s="46"/>
    </row>
    <row r="515" ht="11.25">
      <c r="I515" s="46"/>
    </row>
    <row r="516" ht="11.25">
      <c r="I516" s="46"/>
    </row>
    <row r="517" ht="11.25">
      <c r="I517" s="46"/>
    </row>
    <row r="518" ht="11.25">
      <c r="I518" s="46"/>
    </row>
    <row r="519" ht="11.25">
      <c r="I519" s="46"/>
    </row>
    <row r="520" ht="11.25">
      <c r="I520" s="46"/>
    </row>
    <row r="521" ht="11.25">
      <c r="I521" s="46"/>
    </row>
    <row r="522" ht="11.25">
      <c r="I522" s="46"/>
    </row>
    <row r="523" ht="11.25">
      <c r="I523" s="46"/>
    </row>
    <row r="524" ht="11.25">
      <c r="I524" s="46"/>
    </row>
    <row r="525" ht="11.25">
      <c r="I525" s="46"/>
    </row>
    <row r="526" ht="11.25">
      <c r="I526" s="46"/>
    </row>
    <row r="527" ht="11.25">
      <c r="I527" s="46"/>
    </row>
    <row r="528" ht="11.25">
      <c r="I528" s="46"/>
    </row>
    <row r="529" ht="11.25">
      <c r="I529" s="46"/>
    </row>
    <row r="530" ht="11.25">
      <c r="I530" s="46"/>
    </row>
    <row r="531" ht="11.25">
      <c r="I531" s="46"/>
    </row>
    <row r="532" ht="11.25">
      <c r="I532" s="46"/>
    </row>
    <row r="533" ht="11.25">
      <c r="I533" s="46"/>
    </row>
    <row r="534" ht="11.25">
      <c r="I534" s="46"/>
    </row>
    <row r="535" ht="11.25">
      <c r="I535" s="46"/>
    </row>
    <row r="536" ht="11.25">
      <c r="I536" s="46"/>
    </row>
    <row r="537" ht="11.25">
      <c r="I537" s="46"/>
    </row>
    <row r="538" ht="11.25">
      <c r="I538" s="46"/>
    </row>
    <row r="539" ht="11.25">
      <c r="I539" s="46"/>
    </row>
    <row r="540" ht="11.25">
      <c r="I540" s="46"/>
    </row>
    <row r="541" ht="11.25">
      <c r="I541" s="46"/>
    </row>
    <row r="542" ht="11.25">
      <c r="I542" s="46"/>
    </row>
    <row r="543" ht="11.25">
      <c r="I543" s="46"/>
    </row>
    <row r="544" ht="11.25">
      <c r="I544" s="46"/>
    </row>
    <row r="545" ht="11.25">
      <c r="I545" s="46"/>
    </row>
    <row r="546" ht="11.25">
      <c r="I546" s="46"/>
    </row>
    <row r="547" ht="11.25">
      <c r="I547" s="46"/>
    </row>
    <row r="548" ht="11.25">
      <c r="I548" s="46"/>
    </row>
    <row r="549" ht="11.25">
      <c r="I549" s="46"/>
    </row>
    <row r="550" ht="11.25">
      <c r="I550" s="46"/>
    </row>
    <row r="551" ht="11.25">
      <c r="I551" s="46"/>
    </row>
    <row r="552" ht="11.25">
      <c r="I552" s="46"/>
    </row>
    <row r="553" ht="11.25">
      <c r="I553" s="46"/>
    </row>
    <row r="554" ht="11.25">
      <c r="I554" s="46"/>
    </row>
    <row r="555" ht="11.25">
      <c r="I555" s="46"/>
    </row>
    <row r="556" ht="11.25">
      <c r="I556" s="46"/>
    </row>
    <row r="557" ht="11.25">
      <c r="I557" s="46"/>
    </row>
    <row r="558" ht="11.25">
      <c r="I558" s="46"/>
    </row>
    <row r="559" ht="11.25">
      <c r="I559" s="46"/>
    </row>
    <row r="560" ht="11.25">
      <c r="I560" s="46"/>
    </row>
    <row r="561" ht="11.25">
      <c r="I561" s="46"/>
    </row>
    <row r="562" ht="11.25">
      <c r="I562" s="46"/>
    </row>
    <row r="563" ht="11.25">
      <c r="I563" s="46"/>
    </row>
    <row r="564" ht="11.25">
      <c r="I564" s="46"/>
    </row>
    <row r="565" ht="11.25">
      <c r="I565" s="46"/>
    </row>
    <row r="566" ht="11.25">
      <c r="I566" s="46"/>
    </row>
    <row r="567" ht="11.25">
      <c r="I567" s="46"/>
    </row>
    <row r="568" ht="11.25">
      <c r="I568" s="46"/>
    </row>
    <row r="569" ht="11.25">
      <c r="I569" s="46"/>
    </row>
    <row r="570" ht="11.25">
      <c r="I570" s="46"/>
    </row>
    <row r="571" ht="11.25">
      <c r="I571" s="46"/>
    </row>
    <row r="572" ht="11.25">
      <c r="I572" s="46"/>
    </row>
    <row r="573" ht="11.25">
      <c r="I573" s="46"/>
    </row>
    <row r="574" ht="11.25">
      <c r="I574" s="46"/>
    </row>
    <row r="575" ht="11.25">
      <c r="I575" s="46"/>
    </row>
    <row r="576" ht="11.25">
      <c r="I576" s="46"/>
    </row>
    <row r="577" ht="11.25">
      <c r="I577" s="46"/>
    </row>
    <row r="578" ht="11.25">
      <c r="I578" s="46"/>
    </row>
    <row r="579" ht="11.25">
      <c r="I579" s="46"/>
    </row>
    <row r="580" ht="11.25">
      <c r="I580" s="46"/>
    </row>
    <row r="581" ht="11.25">
      <c r="I581" s="46"/>
    </row>
    <row r="582" ht="11.25">
      <c r="I582" s="46"/>
    </row>
    <row r="583" ht="11.25">
      <c r="I583" s="46"/>
    </row>
    <row r="584" ht="11.25">
      <c r="I584" s="46"/>
    </row>
    <row r="585" ht="11.25">
      <c r="I585" s="46"/>
    </row>
    <row r="586" ht="11.25">
      <c r="I586" s="46"/>
    </row>
    <row r="587" ht="11.25">
      <c r="I587" s="46"/>
    </row>
    <row r="588" ht="11.25">
      <c r="I588" s="46"/>
    </row>
    <row r="589" ht="11.25">
      <c r="I589" s="46"/>
    </row>
    <row r="590" ht="11.25">
      <c r="I590" s="46"/>
    </row>
    <row r="591" ht="11.25">
      <c r="I591" s="46"/>
    </row>
    <row r="592" ht="11.25">
      <c r="I592" s="46"/>
    </row>
    <row r="593" ht="11.25">
      <c r="I593" s="46"/>
    </row>
    <row r="594" ht="11.25">
      <c r="I594" s="46"/>
    </row>
    <row r="595" ht="11.25">
      <c r="I595" s="46"/>
    </row>
    <row r="596" ht="11.25">
      <c r="I596" s="46"/>
    </row>
    <row r="597" ht="11.25">
      <c r="I597" s="46"/>
    </row>
    <row r="598" ht="11.25">
      <c r="I598" s="46"/>
    </row>
    <row r="599" ht="11.25">
      <c r="I599" s="46"/>
    </row>
    <row r="600" ht="11.25">
      <c r="I600" s="46"/>
    </row>
    <row r="601" ht="11.25">
      <c r="I601" s="46"/>
    </row>
    <row r="602" ht="11.25">
      <c r="I602" s="46"/>
    </row>
    <row r="603" ht="11.25">
      <c r="I603" s="46"/>
    </row>
    <row r="604" ht="11.25">
      <c r="I604" s="46"/>
    </row>
    <row r="605" ht="11.25">
      <c r="I605" s="46"/>
    </row>
    <row r="606" ht="11.25">
      <c r="I606" s="46"/>
    </row>
    <row r="607" ht="11.25">
      <c r="I607" s="46"/>
    </row>
    <row r="608" ht="11.25">
      <c r="I608" s="46"/>
    </row>
    <row r="609" ht="11.25">
      <c r="I609" s="46"/>
    </row>
    <row r="610" ht="11.25">
      <c r="I610" s="46"/>
    </row>
    <row r="611" ht="11.25">
      <c r="I611" s="46"/>
    </row>
    <row r="612" ht="11.25">
      <c r="I612" s="46"/>
    </row>
    <row r="613" ht="11.25">
      <c r="I613" s="46"/>
    </row>
    <row r="614" ht="11.25">
      <c r="I614" s="46"/>
    </row>
    <row r="615" ht="11.25">
      <c r="I615" s="46"/>
    </row>
    <row r="616" ht="11.25">
      <c r="I616" s="46"/>
    </row>
    <row r="617" ht="11.25">
      <c r="I617" s="46"/>
    </row>
    <row r="618" ht="11.25">
      <c r="I618" s="46"/>
    </row>
    <row r="619" ht="11.25">
      <c r="I619" s="46"/>
    </row>
    <row r="620" ht="11.25">
      <c r="I620" s="46"/>
    </row>
    <row r="621" ht="11.25">
      <c r="I621" s="46"/>
    </row>
    <row r="622" ht="11.25">
      <c r="I622" s="46"/>
    </row>
    <row r="623" ht="11.25">
      <c r="I623" s="46"/>
    </row>
    <row r="624" ht="11.25">
      <c r="I624" s="46"/>
    </row>
    <row r="625" ht="11.25">
      <c r="I625" s="46"/>
    </row>
    <row r="626" ht="11.25">
      <c r="I626" s="46"/>
    </row>
    <row r="627" ht="11.25">
      <c r="I627" s="46"/>
    </row>
    <row r="628" ht="11.25">
      <c r="I628" s="46"/>
    </row>
    <row r="629" ht="11.25">
      <c r="I629" s="46"/>
    </row>
    <row r="630" ht="11.25">
      <c r="I630" s="46"/>
    </row>
    <row r="631" ht="11.25">
      <c r="I631" s="46"/>
    </row>
    <row r="632" ht="11.25">
      <c r="I632" s="46"/>
    </row>
    <row r="633" ht="11.25">
      <c r="I633" s="46"/>
    </row>
    <row r="634" ht="11.25">
      <c r="I634" s="46"/>
    </row>
    <row r="635" ht="11.25">
      <c r="I635" s="46"/>
    </row>
    <row r="636" ht="11.25">
      <c r="I636" s="46"/>
    </row>
    <row r="637" ht="11.25">
      <c r="I637" s="46"/>
    </row>
    <row r="638" ht="11.25">
      <c r="I638" s="46"/>
    </row>
    <row r="639" ht="11.25">
      <c r="I639" s="46"/>
    </row>
    <row r="640" ht="11.25">
      <c r="I640" s="46"/>
    </row>
    <row r="641" ht="11.25">
      <c r="I641" s="46"/>
    </row>
    <row r="642" ht="11.25">
      <c r="I642" s="46"/>
    </row>
    <row r="643" ht="11.25">
      <c r="I643" s="46"/>
    </row>
    <row r="644" ht="11.25">
      <c r="I644" s="46"/>
    </row>
    <row r="645" ht="11.25">
      <c r="I645" s="46"/>
    </row>
    <row r="646" ht="11.25">
      <c r="I646" s="46"/>
    </row>
    <row r="647" ht="11.25">
      <c r="I647" s="46"/>
    </row>
    <row r="648" ht="11.25">
      <c r="I648" s="46"/>
    </row>
    <row r="649" ht="11.25">
      <c r="I649" s="46"/>
    </row>
    <row r="650" ht="11.25">
      <c r="I650" s="46"/>
    </row>
    <row r="651" ht="11.25">
      <c r="I651" s="46"/>
    </row>
    <row r="652" ht="11.25">
      <c r="I652" s="46"/>
    </row>
    <row r="653" ht="11.25">
      <c r="I653" s="46"/>
    </row>
    <row r="654" ht="11.25">
      <c r="I654" s="46"/>
    </row>
    <row r="655" ht="11.25">
      <c r="I655" s="46"/>
    </row>
    <row r="656" ht="11.25">
      <c r="I656" s="46"/>
    </row>
    <row r="657" ht="11.25">
      <c r="I657" s="46"/>
    </row>
    <row r="658" ht="11.25">
      <c r="I658" s="46"/>
    </row>
    <row r="659" ht="11.25">
      <c r="I659" s="46"/>
    </row>
    <row r="660" ht="11.25">
      <c r="I660" s="46"/>
    </row>
    <row r="661" ht="11.25">
      <c r="I661" s="46"/>
    </row>
    <row r="662" ht="11.25">
      <c r="I662" s="46"/>
    </row>
    <row r="663" ht="11.25">
      <c r="I663" s="46"/>
    </row>
    <row r="664" ht="11.25">
      <c r="I664" s="46"/>
    </row>
    <row r="665" ht="11.25">
      <c r="I665" s="46"/>
    </row>
    <row r="666" ht="11.25">
      <c r="I666" s="46"/>
    </row>
    <row r="667" ht="11.25">
      <c r="I667" s="46"/>
    </row>
    <row r="668" ht="11.25">
      <c r="I668" s="46"/>
    </row>
    <row r="669" ht="11.25">
      <c r="I669" s="46"/>
    </row>
    <row r="670" ht="11.25">
      <c r="I670" s="46"/>
    </row>
    <row r="671" ht="11.25">
      <c r="I671" s="46"/>
    </row>
    <row r="672" ht="11.25">
      <c r="I672" s="46"/>
    </row>
    <row r="673" ht="11.25">
      <c r="I673" s="46"/>
    </row>
    <row r="674" ht="11.25">
      <c r="I674" s="46"/>
    </row>
    <row r="675" ht="11.25">
      <c r="I675" s="46"/>
    </row>
    <row r="676" ht="11.25">
      <c r="I676" s="46"/>
    </row>
    <row r="677" ht="11.25">
      <c r="I677" s="46"/>
    </row>
    <row r="678" ht="11.25">
      <c r="I678" s="46"/>
    </row>
    <row r="679" ht="11.25">
      <c r="I679" s="46"/>
    </row>
    <row r="680" ht="11.25">
      <c r="I680" s="46"/>
    </row>
    <row r="681" ht="11.25">
      <c r="I681" s="46"/>
    </row>
    <row r="682" ht="11.25">
      <c r="I682" s="46"/>
    </row>
    <row r="683" ht="11.25">
      <c r="I683" s="46"/>
    </row>
    <row r="684" ht="11.25">
      <c r="I684" s="46"/>
    </row>
    <row r="685" ht="11.25">
      <c r="I685" s="46"/>
    </row>
    <row r="686" ht="11.25">
      <c r="I686" s="46"/>
    </row>
    <row r="687" ht="11.25">
      <c r="I687" s="46"/>
    </row>
    <row r="688" ht="11.25">
      <c r="I688" s="46"/>
    </row>
    <row r="689" ht="11.25">
      <c r="I689" s="46"/>
    </row>
    <row r="690" ht="11.25">
      <c r="I690" s="46"/>
    </row>
    <row r="691" ht="11.25">
      <c r="I691" s="46"/>
    </row>
    <row r="692" ht="11.25">
      <c r="I692" s="46"/>
    </row>
    <row r="693" ht="11.25">
      <c r="I693" s="46"/>
    </row>
    <row r="694" ht="11.25">
      <c r="I694" s="46"/>
    </row>
    <row r="695" ht="11.25">
      <c r="I695" s="46"/>
    </row>
    <row r="696" ht="11.25">
      <c r="I696" s="46"/>
    </row>
    <row r="697" ht="11.25">
      <c r="I697" s="46"/>
    </row>
    <row r="698" ht="11.25">
      <c r="I698" s="46"/>
    </row>
    <row r="699" ht="11.25">
      <c r="I699" s="46"/>
    </row>
    <row r="700" ht="11.25">
      <c r="I700" s="46"/>
    </row>
    <row r="701" ht="11.25">
      <c r="I701" s="46"/>
    </row>
    <row r="702" ht="11.25">
      <c r="I702" s="46"/>
    </row>
    <row r="703" ht="11.25">
      <c r="I703" s="46"/>
    </row>
    <row r="704" ht="11.25">
      <c r="I704" s="46"/>
    </row>
    <row r="705" ht="11.25">
      <c r="I705" s="46"/>
    </row>
    <row r="706" ht="11.25">
      <c r="I706" s="46"/>
    </row>
    <row r="707" ht="11.25">
      <c r="I707" s="46"/>
    </row>
    <row r="708" ht="11.25">
      <c r="I708" s="46"/>
    </row>
    <row r="709" ht="11.25">
      <c r="I709" s="46"/>
    </row>
    <row r="710" ht="11.25">
      <c r="I710" s="46"/>
    </row>
    <row r="711" ht="11.25">
      <c r="I711" s="46"/>
    </row>
    <row r="712" ht="11.25">
      <c r="I712" s="46"/>
    </row>
    <row r="713" ht="11.25">
      <c r="I713" s="46"/>
    </row>
    <row r="714" ht="11.25">
      <c r="I714" s="46"/>
    </row>
    <row r="715" ht="11.25">
      <c r="I715" s="46"/>
    </row>
    <row r="716" ht="11.25">
      <c r="I716" s="46"/>
    </row>
    <row r="717" ht="11.25">
      <c r="I717" s="46"/>
    </row>
    <row r="718" ht="11.25">
      <c r="I718" s="46"/>
    </row>
    <row r="719" ht="11.25">
      <c r="I719" s="46"/>
    </row>
    <row r="720" ht="11.25">
      <c r="I720" s="46"/>
    </row>
    <row r="721" ht="11.25">
      <c r="I721" s="46"/>
    </row>
    <row r="722" ht="11.25">
      <c r="I722" s="46"/>
    </row>
    <row r="723" ht="11.25">
      <c r="I723" s="46"/>
    </row>
    <row r="724" ht="11.25">
      <c r="I724" s="46"/>
    </row>
    <row r="725" ht="11.25">
      <c r="I725" s="46"/>
    </row>
    <row r="726" ht="11.25">
      <c r="I726" s="46"/>
    </row>
    <row r="727" ht="11.25">
      <c r="I727" s="46"/>
    </row>
    <row r="728" ht="11.25">
      <c r="I728" s="46"/>
    </row>
    <row r="729" ht="11.25">
      <c r="I729" s="46"/>
    </row>
    <row r="730" ht="11.25">
      <c r="I730" s="46"/>
    </row>
    <row r="731" ht="11.25">
      <c r="I731" s="46"/>
    </row>
    <row r="732" ht="11.25">
      <c r="I732" s="46"/>
    </row>
    <row r="733" ht="11.25">
      <c r="I733" s="46"/>
    </row>
    <row r="734" ht="11.25">
      <c r="I734" s="46"/>
    </row>
    <row r="735" ht="11.25">
      <c r="I735" s="46"/>
    </row>
    <row r="736" ht="11.25">
      <c r="I736" s="46"/>
    </row>
    <row r="737" ht="11.25">
      <c r="I737" s="46"/>
    </row>
    <row r="738" ht="11.25">
      <c r="I738" s="46"/>
    </row>
    <row r="739" ht="11.25">
      <c r="I739" s="46"/>
    </row>
    <row r="740" ht="11.25">
      <c r="I740" s="46"/>
    </row>
    <row r="741" ht="11.25">
      <c r="I741" s="46"/>
    </row>
    <row r="742" ht="11.25">
      <c r="I742" s="46"/>
    </row>
    <row r="743" ht="11.25">
      <c r="I743" s="46"/>
    </row>
    <row r="744" ht="11.25">
      <c r="I744" s="46"/>
    </row>
    <row r="745" ht="11.25">
      <c r="I745" s="46"/>
    </row>
    <row r="746" ht="11.25">
      <c r="I746" s="46"/>
    </row>
    <row r="747" ht="11.25">
      <c r="I747" s="46"/>
    </row>
    <row r="748" ht="11.25">
      <c r="I748" s="46"/>
    </row>
    <row r="749" ht="11.25">
      <c r="I749" s="46"/>
    </row>
    <row r="750" ht="11.25">
      <c r="I750" s="46"/>
    </row>
    <row r="751" ht="11.25">
      <c r="I751" s="46"/>
    </row>
    <row r="752" ht="11.25">
      <c r="I752" s="46"/>
    </row>
    <row r="753" ht="11.25">
      <c r="I753" s="46"/>
    </row>
    <row r="754" ht="11.25">
      <c r="I754" s="46"/>
    </row>
    <row r="755" ht="11.25">
      <c r="I755" s="46"/>
    </row>
    <row r="756" ht="11.25">
      <c r="I756" s="46"/>
    </row>
    <row r="757" ht="11.25">
      <c r="I757" s="46"/>
    </row>
    <row r="758" ht="11.25">
      <c r="I758" s="46"/>
    </row>
    <row r="759" ht="11.25">
      <c r="I759" s="46"/>
    </row>
    <row r="760" ht="11.25">
      <c r="I760" s="46"/>
    </row>
    <row r="761" ht="11.25">
      <c r="I761" s="46"/>
    </row>
    <row r="762" ht="11.25">
      <c r="I762" s="46"/>
    </row>
    <row r="763" ht="11.25">
      <c r="I763" s="46"/>
    </row>
    <row r="764" ht="11.25">
      <c r="I764" s="46"/>
    </row>
    <row r="765" ht="11.25">
      <c r="I765" s="46"/>
    </row>
    <row r="766" ht="11.25">
      <c r="I766" s="46"/>
    </row>
    <row r="767" ht="11.25">
      <c r="I767" s="46"/>
    </row>
    <row r="768" ht="11.25">
      <c r="I768" s="46"/>
    </row>
    <row r="769" ht="11.25">
      <c r="I769" s="46"/>
    </row>
    <row r="770" ht="11.25">
      <c r="I770" s="46"/>
    </row>
    <row r="771" ht="11.25">
      <c r="I771" s="46"/>
    </row>
    <row r="772" ht="11.25">
      <c r="I772" s="46"/>
    </row>
    <row r="773" ht="11.25">
      <c r="I773" s="46"/>
    </row>
    <row r="774" ht="11.25">
      <c r="I774" s="46"/>
    </row>
    <row r="775" ht="11.25">
      <c r="I775" s="46"/>
    </row>
    <row r="776" ht="11.25">
      <c r="I776" s="46"/>
    </row>
    <row r="777" ht="11.25">
      <c r="I777" s="46"/>
    </row>
    <row r="778" ht="11.25">
      <c r="I778" s="46"/>
    </row>
    <row r="779" ht="11.25">
      <c r="I779" s="46"/>
    </row>
    <row r="780" ht="11.25">
      <c r="I780" s="46"/>
    </row>
    <row r="781" ht="11.25">
      <c r="I781" s="46"/>
    </row>
    <row r="782" ht="11.25">
      <c r="I782" s="46"/>
    </row>
    <row r="783" ht="11.25">
      <c r="I783" s="46"/>
    </row>
    <row r="784" ht="11.25">
      <c r="I784" s="46"/>
    </row>
    <row r="785" ht="11.25">
      <c r="I785" s="46"/>
    </row>
    <row r="786" ht="11.25">
      <c r="I786" s="46"/>
    </row>
    <row r="787" ht="11.25">
      <c r="I787" s="46"/>
    </row>
    <row r="788" ht="11.25">
      <c r="I788" s="46"/>
    </row>
    <row r="789" ht="11.25">
      <c r="I789" s="46"/>
    </row>
    <row r="790" ht="11.25">
      <c r="I790" s="46"/>
    </row>
    <row r="791" ht="11.25">
      <c r="I791" s="46"/>
    </row>
    <row r="792" ht="11.25">
      <c r="I792" s="46"/>
    </row>
    <row r="793" ht="11.25">
      <c r="I793" s="46"/>
    </row>
    <row r="794" ht="11.25">
      <c r="I794" s="46"/>
    </row>
    <row r="795" ht="11.25">
      <c r="I795" s="46"/>
    </row>
    <row r="796" ht="11.25">
      <c r="I796" s="46"/>
    </row>
    <row r="797" ht="11.25">
      <c r="I797" s="46"/>
    </row>
    <row r="798" ht="11.25">
      <c r="I798" s="46"/>
    </row>
    <row r="799" ht="11.25">
      <c r="I799" s="46"/>
    </row>
    <row r="800" ht="11.25">
      <c r="I800" s="46"/>
    </row>
    <row r="801" ht="11.25">
      <c r="I801" s="46"/>
    </row>
    <row r="802" ht="11.25">
      <c r="I802" s="46"/>
    </row>
    <row r="803" ht="11.25">
      <c r="I803" s="46"/>
    </row>
    <row r="804" ht="11.25">
      <c r="I804" s="46"/>
    </row>
    <row r="805" ht="11.25">
      <c r="I805" s="46"/>
    </row>
    <row r="806" ht="11.25">
      <c r="I806" s="46"/>
    </row>
    <row r="807" ht="11.25">
      <c r="I807" s="46"/>
    </row>
    <row r="808" ht="11.25">
      <c r="I808" s="46"/>
    </row>
    <row r="809" ht="11.25">
      <c r="I809" s="46"/>
    </row>
    <row r="810" ht="11.25">
      <c r="I810" s="46"/>
    </row>
    <row r="811" ht="11.25">
      <c r="I811" s="46"/>
    </row>
    <row r="812" ht="11.25">
      <c r="I812" s="46"/>
    </row>
    <row r="813" ht="11.25">
      <c r="I813" s="46"/>
    </row>
    <row r="814" ht="11.25">
      <c r="I814" s="46"/>
    </row>
    <row r="815" ht="11.25">
      <c r="I815" s="46"/>
    </row>
    <row r="816" ht="11.25">
      <c r="I816" s="46"/>
    </row>
    <row r="817" ht="11.25">
      <c r="I817" s="46"/>
    </row>
    <row r="818" ht="11.25">
      <c r="I818" s="46"/>
    </row>
    <row r="819" ht="11.25">
      <c r="I819" s="46"/>
    </row>
    <row r="820" ht="11.25">
      <c r="I820" s="46"/>
    </row>
    <row r="821" ht="11.25">
      <c r="I821" s="46"/>
    </row>
    <row r="822" ht="11.25">
      <c r="I822" s="46"/>
    </row>
    <row r="823" ht="11.25">
      <c r="I823" s="46"/>
    </row>
    <row r="824" ht="11.25">
      <c r="I824" s="46"/>
    </row>
    <row r="825" ht="11.25">
      <c r="I825" s="46"/>
    </row>
    <row r="826" ht="11.25">
      <c r="I826" s="46"/>
    </row>
    <row r="827" ht="11.25">
      <c r="I827" s="46"/>
    </row>
    <row r="828" ht="11.25">
      <c r="I828" s="46"/>
    </row>
    <row r="829" ht="11.25">
      <c r="I829" s="46"/>
    </row>
    <row r="830" ht="11.25">
      <c r="I830" s="46"/>
    </row>
    <row r="831" ht="11.25">
      <c r="I831" s="46"/>
    </row>
    <row r="832" ht="11.25">
      <c r="I832" s="46"/>
    </row>
    <row r="833" ht="11.25">
      <c r="I833" s="46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workbookViewId="0" topLeftCell="G1">
      <selection activeCell="G13" sqref="G13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31" t="s">
        <v>99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8" ht="11.25">
      <c r="A2" s="3"/>
      <c r="B2" s="4"/>
      <c r="C2" s="26"/>
      <c r="D2" s="4"/>
      <c r="E2" s="4"/>
      <c r="F2" s="4"/>
      <c r="G2" s="4"/>
      <c r="H2" s="4"/>
    </row>
    <row r="3" spans="1:11" ht="140.25" customHeight="1">
      <c r="A3" s="128" t="s">
        <v>0</v>
      </c>
      <c r="B3" s="129" t="s">
        <v>64</v>
      </c>
      <c r="C3" s="21" t="s">
        <v>84</v>
      </c>
      <c r="D3" s="25" t="s">
        <v>131</v>
      </c>
      <c r="E3" s="25" t="s">
        <v>129</v>
      </c>
      <c r="F3" s="25" t="s">
        <v>130</v>
      </c>
      <c r="G3" s="41" t="s">
        <v>95</v>
      </c>
      <c r="H3" s="5" t="s">
        <v>11</v>
      </c>
      <c r="I3" s="121" t="s">
        <v>1</v>
      </c>
      <c r="J3" s="121" t="s">
        <v>2</v>
      </c>
      <c r="K3" s="5" t="s">
        <v>3</v>
      </c>
    </row>
    <row r="4" spans="1:11" s="10" customFormat="1" ht="37.5" customHeight="1">
      <c r="A4" s="128"/>
      <c r="B4" s="129"/>
      <c r="C4" s="8" t="s">
        <v>9</v>
      </c>
      <c r="D4" s="8" t="s">
        <v>13</v>
      </c>
      <c r="E4" s="8" t="s">
        <v>13</v>
      </c>
      <c r="F4" s="8" t="s">
        <v>13</v>
      </c>
      <c r="G4" s="8" t="s">
        <v>10</v>
      </c>
      <c r="H4" s="8" t="s">
        <v>24</v>
      </c>
      <c r="I4" s="122"/>
      <c r="J4" s="122"/>
      <c r="K4" s="8" t="s">
        <v>12</v>
      </c>
    </row>
    <row r="5" spans="1:11" s="1" customFormat="1" ht="14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7">
        <v>11</v>
      </c>
    </row>
    <row r="6" spans="1:11" ht="12.75">
      <c r="A6" s="81">
        <v>1</v>
      </c>
      <c r="B6" s="79" t="s">
        <v>102</v>
      </c>
      <c r="C6" s="82">
        <v>0</v>
      </c>
      <c r="D6" s="82">
        <v>2976.8</v>
      </c>
      <c r="E6" s="82">
        <v>97.7</v>
      </c>
      <c r="F6" s="82">
        <v>444.8</v>
      </c>
      <c r="G6" s="82">
        <f>D6-E6-F6</f>
        <v>2434.3</v>
      </c>
      <c r="H6" s="99">
        <f aca="true" t="shared" si="0" ref="H6:H29">C6/G6*100</f>
        <v>0</v>
      </c>
      <c r="I6" s="84">
        <v>1</v>
      </c>
      <c r="J6" s="13">
        <v>0.75</v>
      </c>
      <c r="K6" s="13">
        <f aca="true" t="shared" si="1" ref="K6:K29">I6*J6</f>
        <v>0.75</v>
      </c>
    </row>
    <row r="7" spans="1:11" ht="12.75">
      <c r="A7" s="81">
        <v>2</v>
      </c>
      <c r="B7" s="80" t="s">
        <v>103</v>
      </c>
      <c r="C7" s="82">
        <v>0</v>
      </c>
      <c r="D7" s="82">
        <v>2340.6</v>
      </c>
      <c r="E7" s="82">
        <v>48.2</v>
      </c>
      <c r="F7" s="82">
        <v>371.9</v>
      </c>
      <c r="G7" s="82">
        <f aca="true" t="shared" si="2" ref="G7:G29">D7-E7-F7</f>
        <v>1920.5</v>
      </c>
      <c r="H7" s="99">
        <f t="shared" si="0"/>
        <v>0</v>
      </c>
      <c r="I7" s="84">
        <v>1</v>
      </c>
      <c r="J7" s="13">
        <v>0.75</v>
      </c>
      <c r="K7" s="13">
        <f t="shared" si="1"/>
        <v>0.75</v>
      </c>
    </row>
    <row r="8" spans="1:11" ht="12.75">
      <c r="A8" s="81">
        <v>3</v>
      </c>
      <c r="B8" s="80" t="s">
        <v>104</v>
      </c>
      <c r="C8" s="82">
        <v>0</v>
      </c>
      <c r="D8" s="82">
        <v>2681.8</v>
      </c>
      <c r="E8" s="82">
        <v>97.7</v>
      </c>
      <c r="F8" s="82">
        <v>419.5</v>
      </c>
      <c r="G8" s="82">
        <f t="shared" si="2"/>
        <v>2164.6000000000004</v>
      </c>
      <c r="H8" s="99">
        <f t="shared" si="0"/>
        <v>0</v>
      </c>
      <c r="I8" s="84">
        <v>1</v>
      </c>
      <c r="J8" s="13">
        <v>0.75</v>
      </c>
      <c r="K8" s="13">
        <f t="shared" si="1"/>
        <v>0.75</v>
      </c>
    </row>
    <row r="9" spans="1:11" ht="12.75">
      <c r="A9" s="81">
        <v>4</v>
      </c>
      <c r="B9" s="80" t="s">
        <v>105</v>
      </c>
      <c r="C9" s="82">
        <v>0</v>
      </c>
      <c r="D9" s="82">
        <v>1975.9</v>
      </c>
      <c r="E9" s="82">
        <v>48.2</v>
      </c>
      <c r="F9" s="82">
        <v>309.7</v>
      </c>
      <c r="G9" s="82">
        <f t="shared" si="2"/>
        <v>1618</v>
      </c>
      <c r="H9" s="99">
        <f t="shared" si="0"/>
        <v>0</v>
      </c>
      <c r="I9" s="84">
        <v>1</v>
      </c>
      <c r="J9" s="13">
        <v>0.75</v>
      </c>
      <c r="K9" s="13">
        <f t="shared" si="1"/>
        <v>0.75</v>
      </c>
    </row>
    <row r="10" spans="1:11" ht="12.75">
      <c r="A10" s="81">
        <v>5</v>
      </c>
      <c r="B10" s="80" t="s">
        <v>106</v>
      </c>
      <c r="C10" s="82">
        <v>0</v>
      </c>
      <c r="D10" s="82">
        <v>2117.3</v>
      </c>
      <c r="E10" s="82">
        <v>48.2</v>
      </c>
      <c r="F10" s="82">
        <v>277.9</v>
      </c>
      <c r="G10" s="82">
        <f t="shared" si="2"/>
        <v>1791.2000000000003</v>
      </c>
      <c r="H10" s="99">
        <f t="shared" si="0"/>
        <v>0</v>
      </c>
      <c r="I10" s="84">
        <v>1</v>
      </c>
      <c r="J10" s="13">
        <v>0.75</v>
      </c>
      <c r="K10" s="13">
        <f t="shared" si="1"/>
        <v>0.75</v>
      </c>
    </row>
    <row r="11" spans="1:11" ht="12.75">
      <c r="A11" s="81">
        <v>6</v>
      </c>
      <c r="B11" s="80" t="s">
        <v>107</v>
      </c>
      <c r="C11" s="82">
        <v>0</v>
      </c>
      <c r="D11" s="82">
        <v>2392.1</v>
      </c>
      <c r="E11" s="82">
        <v>48.2</v>
      </c>
      <c r="F11" s="82">
        <v>366.2</v>
      </c>
      <c r="G11" s="82">
        <f t="shared" si="2"/>
        <v>1977.7</v>
      </c>
      <c r="H11" s="99">
        <f t="shared" si="0"/>
        <v>0</v>
      </c>
      <c r="I11" s="84">
        <v>1</v>
      </c>
      <c r="J11" s="13">
        <v>0.75</v>
      </c>
      <c r="K11" s="13">
        <f t="shared" si="1"/>
        <v>0.75</v>
      </c>
    </row>
    <row r="12" spans="1:11" ht="12.75">
      <c r="A12" s="81">
        <v>7</v>
      </c>
      <c r="B12" s="80" t="s">
        <v>108</v>
      </c>
      <c r="C12" s="82">
        <v>0</v>
      </c>
      <c r="D12" s="82">
        <v>2217.4</v>
      </c>
      <c r="E12" s="82">
        <v>48.2</v>
      </c>
      <c r="F12" s="82">
        <v>322.8</v>
      </c>
      <c r="G12" s="82">
        <f t="shared" si="2"/>
        <v>1846.4000000000003</v>
      </c>
      <c r="H12" s="99">
        <f t="shared" si="0"/>
        <v>0</v>
      </c>
      <c r="I12" s="84">
        <v>1</v>
      </c>
      <c r="J12" s="13">
        <v>0.75</v>
      </c>
      <c r="K12" s="13">
        <f t="shared" si="1"/>
        <v>0.75</v>
      </c>
    </row>
    <row r="13" spans="1:11" ht="12.75">
      <c r="A13" s="81">
        <v>8</v>
      </c>
      <c r="B13" s="80" t="s">
        <v>109</v>
      </c>
      <c r="C13" s="82">
        <v>0</v>
      </c>
      <c r="D13" s="82">
        <v>18414.3</v>
      </c>
      <c r="E13" s="82">
        <v>633.5</v>
      </c>
      <c r="F13" s="82">
        <v>300</v>
      </c>
      <c r="G13" s="82">
        <f t="shared" si="2"/>
        <v>17480.8</v>
      </c>
      <c r="H13" s="99">
        <f t="shared" si="0"/>
        <v>0</v>
      </c>
      <c r="I13" s="84">
        <v>1</v>
      </c>
      <c r="J13" s="13">
        <v>0.75</v>
      </c>
      <c r="K13" s="13">
        <f t="shared" si="1"/>
        <v>0.75</v>
      </c>
    </row>
    <row r="14" spans="1:11" ht="12.75">
      <c r="A14" s="81">
        <v>9</v>
      </c>
      <c r="B14" s="80" t="s">
        <v>110</v>
      </c>
      <c r="C14" s="82">
        <v>0</v>
      </c>
      <c r="D14" s="82">
        <v>3119.1</v>
      </c>
      <c r="E14" s="82">
        <v>97.7</v>
      </c>
      <c r="F14" s="82">
        <v>399.5</v>
      </c>
      <c r="G14" s="82">
        <f t="shared" si="2"/>
        <v>2621.9</v>
      </c>
      <c r="H14" s="99">
        <f t="shared" si="0"/>
        <v>0</v>
      </c>
      <c r="I14" s="84">
        <v>1</v>
      </c>
      <c r="J14" s="13">
        <v>0.75</v>
      </c>
      <c r="K14" s="13">
        <f t="shared" si="1"/>
        <v>0.75</v>
      </c>
    </row>
    <row r="15" spans="1:11" ht="12.75">
      <c r="A15" s="81">
        <v>10</v>
      </c>
      <c r="B15" s="80" t="s">
        <v>111</v>
      </c>
      <c r="C15" s="82">
        <v>0</v>
      </c>
      <c r="D15" s="82">
        <v>2714.6</v>
      </c>
      <c r="E15" s="82">
        <v>97.7</v>
      </c>
      <c r="F15" s="82">
        <v>424.8</v>
      </c>
      <c r="G15" s="82">
        <f t="shared" si="2"/>
        <v>2192.1</v>
      </c>
      <c r="H15" s="99">
        <f t="shared" si="0"/>
        <v>0</v>
      </c>
      <c r="I15" s="84">
        <v>1</v>
      </c>
      <c r="J15" s="13">
        <v>0.75</v>
      </c>
      <c r="K15" s="13">
        <f t="shared" si="1"/>
        <v>0.75</v>
      </c>
    </row>
    <row r="16" spans="1:11" ht="12.75">
      <c r="A16" s="81">
        <v>11</v>
      </c>
      <c r="B16" s="80" t="s">
        <v>112</v>
      </c>
      <c r="C16" s="82">
        <v>0</v>
      </c>
      <c r="D16" s="82">
        <v>5121.7</v>
      </c>
      <c r="E16" s="82">
        <v>97.7</v>
      </c>
      <c r="F16" s="82">
        <v>780.3</v>
      </c>
      <c r="G16" s="82">
        <f t="shared" si="2"/>
        <v>4243.7</v>
      </c>
      <c r="H16" s="99">
        <f t="shared" si="0"/>
        <v>0</v>
      </c>
      <c r="I16" s="84">
        <v>1</v>
      </c>
      <c r="J16" s="13">
        <v>0.75</v>
      </c>
      <c r="K16" s="13">
        <f t="shared" si="1"/>
        <v>0.75</v>
      </c>
    </row>
    <row r="17" spans="1:11" ht="12.75">
      <c r="A17" s="81">
        <v>12</v>
      </c>
      <c r="B17" s="80" t="s">
        <v>113</v>
      </c>
      <c r="C17" s="82">
        <v>0</v>
      </c>
      <c r="D17" s="82">
        <v>2151.6</v>
      </c>
      <c r="E17" s="82">
        <v>48.2</v>
      </c>
      <c r="F17" s="82">
        <v>229.7</v>
      </c>
      <c r="G17" s="82">
        <f t="shared" si="2"/>
        <v>1873.7</v>
      </c>
      <c r="H17" s="99">
        <f t="shared" si="0"/>
        <v>0</v>
      </c>
      <c r="I17" s="84">
        <v>1</v>
      </c>
      <c r="J17" s="13">
        <v>0.75</v>
      </c>
      <c r="K17" s="13">
        <f t="shared" si="1"/>
        <v>0.75</v>
      </c>
    </row>
    <row r="18" spans="1:11" ht="12.75">
      <c r="A18" s="81">
        <v>13</v>
      </c>
      <c r="B18" s="80" t="s">
        <v>114</v>
      </c>
      <c r="C18" s="82">
        <v>0</v>
      </c>
      <c r="D18" s="82">
        <v>2679.4</v>
      </c>
      <c r="E18" s="82">
        <v>97.6</v>
      </c>
      <c r="F18" s="82">
        <v>412.2</v>
      </c>
      <c r="G18" s="82">
        <f t="shared" si="2"/>
        <v>2169.6000000000004</v>
      </c>
      <c r="H18" s="99">
        <f t="shared" si="0"/>
        <v>0</v>
      </c>
      <c r="I18" s="84">
        <v>1</v>
      </c>
      <c r="J18" s="13">
        <v>0.75</v>
      </c>
      <c r="K18" s="13">
        <f t="shared" si="1"/>
        <v>0.75</v>
      </c>
    </row>
    <row r="19" spans="1:11" ht="12.75">
      <c r="A19" s="81">
        <v>14</v>
      </c>
      <c r="B19" s="80" t="s">
        <v>115</v>
      </c>
      <c r="C19" s="82">
        <v>0</v>
      </c>
      <c r="D19" s="82">
        <v>2546.9</v>
      </c>
      <c r="E19" s="82">
        <v>49.5</v>
      </c>
      <c r="F19" s="82">
        <v>325.1</v>
      </c>
      <c r="G19" s="82">
        <f t="shared" si="2"/>
        <v>2172.3</v>
      </c>
      <c r="H19" s="99">
        <f t="shared" si="0"/>
        <v>0</v>
      </c>
      <c r="I19" s="84">
        <v>1</v>
      </c>
      <c r="J19" s="13">
        <v>0.75</v>
      </c>
      <c r="K19" s="13">
        <f t="shared" si="1"/>
        <v>0.75</v>
      </c>
    </row>
    <row r="20" spans="1:11" ht="12.75">
      <c r="A20" s="81">
        <v>15</v>
      </c>
      <c r="B20" s="80" t="s">
        <v>116</v>
      </c>
      <c r="C20" s="82">
        <v>0</v>
      </c>
      <c r="D20" s="82">
        <v>1910.8</v>
      </c>
      <c r="E20" s="82">
        <v>48.2</v>
      </c>
      <c r="F20" s="82">
        <v>240</v>
      </c>
      <c r="G20" s="82">
        <f t="shared" si="2"/>
        <v>1622.6</v>
      </c>
      <c r="H20" s="99">
        <f t="shared" si="0"/>
        <v>0</v>
      </c>
      <c r="I20" s="84">
        <v>1</v>
      </c>
      <c r="J20" s="13">
        <v>0.75</v>
      </c>
      <c r="K20" s="13">
        <f t="shared" si="1"/>
        <v>0.75</v>
      </c>
    </row>
    <row r="21" spans="1:11" ht="12.75">
      <c r="A21" s="81">
        <v>16</v>
      </c>
      <c r="B21" s="80" t="s">
        <v>117</v>
      </c>
      <c r="C21" s="82">
        <v>0</v>
      </c>
      <c r="D21" s="82">
        <v>1733.3</v>
      </c>
      <c r="E21" s="82">
        <v>48.2</v>
      </c>
      <c r="F21" s="82">
        <v>188.2</v>
      </c>
      <c r="G21" s="82">
        <f t="shared" si="2"/>
        <v>1496.8999999999999</v>
      </c>
      <c r="H21" s="99">
        <f t="shared" si="0"/>
        <v>0</v>
      </c>
      <c r="I21" s="84">
        <v>1</v>
      </c>
      <c r="J21" s="13">
        <v>0.75</v>
      </c>
      <c r="K21" s="13">
        <f t="shared" si="1"/>
        <v>0.75</v>
      </c>
    </row>
    <row r="22" spans="1:11" ht="12.75">
      <c r="A22" s="81">
        <v>17</v>
      </c>
      <c r="B22" s="80" t="s">
        <v>118</v>
      </c>
      <c r="C22" s="82">
        <v>0</v>
      </c>
      <c r="D22" s="82">
        <v>2313.3</v>
      </c>
      <c r="E22" s="82">
        <v>87.6</v>
      </c>
      <c r="F22" s="82">
        <v>361</v>
      </c>
      <c r="G22" s="82">
        <f t="shared" si="2"/>
        <v>1864.7000000000003</v>
      </c>
      <c r="H22" s="99">
        <f t="shared" si="0"/>
        <v>0</v>
      </c>
      <c r="I22" s="84">
        <v>1</v>
      </c>
      <c r="J22" s="13">
        <v>0.75</v>
      </c>
      <c r="K22" s="13">
        <f t="shared" si="1"/>
        <v>0.75</v>
      </c>
    </row>
    <row r="23" spans="1:11" ht="12.75">
      <c r="A23" s="81">
        <v>18</v>
      </c>
      <c r="B23" s="80" t="s">
        <v>119</v>
      </c>
      <c r="C23" s="82">
        <v>0</v>
      </c>
      <c r="D23" s="82">
        <v>1864.9</v>
      </c>
      <c r="E23" s="82">
        <v>48.2</v>
      </c>
      <c r="F23" s="82">
        <v>270.8</v>
      </c>
      <c r="G23" s="82">
        <f t="shared" si="2"/>
        <v>1545.9</v>
      </c>
      <c r="H23" s="99">
        <f t="shared" si="0"/>
        <v>0</v>
      </c>
      <c r="I23" s="84">
        <v>1</v>
      </c>
      <c r="J23" s="13">
        <v>0.75</v>
      </c>
      <c r="K23" s="13">
        <f t="shared" si="1"/>
        <v>0.75</v>
      </c>
    </row>
    <row r="24" spans="1:11" ht="12.75">
      <c r="A24" s="81">
        <v>19</v>
      </c>
      <c r="B24" s="80" t="s">
        <v>120</v>
      </c>
      <c r="C24" s="82">
        <v>0</v>
      </c>
      <c r="D24" s="82">
        <v>2817</v>
      </c>
      <c r="E24" s="82">
        <v>97.7</v>
      </c>
      <c r="F24" s="82">
        <v>419.5</v>
      </c>
      <c r="G24" s="82">
        <f t="shared" si="2"/>
        <v>2299.8</v>
      </c>
      <c r="H24" s="99">
        <f t="shared" si="0"/>
        <v>0</v>
      </c>
      <c r="I24" s="84">
        <v>1</v>
      </c>
      <c r="J24" s="13">
        <v>0.75</v>
      </c>
      <c r="K24" s="13">
        <f t="shared" si="1"/>
        <v>0.75</v>
      </c>
    </row>
    <row r="25" spans="1:11" ht="11.25">
      <c r="A25" s="81">
        <v>20</v>
      </c>
      <c r="B25" s="23"/>
      <c r="C25" s="82"/>
      <c r="D25" s="82"/>
      <c r="E25" s="82"/>
      <c r="F25" s="82"/>
      <c r="G25" s="82">
        <f t="shared" si="2"/>
        <v>0</v>
      </c>
      <c r="H25" s="99" t="e">
        <f t="shared" si="0"/>
        <v>#DIV/0!</v>
      </c>
      <c r="I25" s="84"/>
      <c r="J25" s="13">
        <v>0.75</v>
      </c>
      <c r="K25" s="13">
        <f t="shared" si="1"/>
        <v>0</v>
      </c>
    </row>
    <row r="26" spans="1:11" ht="11.25">
      <c r="A26" s="81">
        <v>21</v>
      </c>
      <c r="B26" s="23"/>
      <c r="C26" s="82"/>
      <c r="D26" s="82"/>
      <c r="E26" s="82"/>
      <c r="F26" s="82"/>
      <c r="G26" s="82">
        <f t="shared" si="2"/>
        <v>0</v>
      </c>
      <c r="H26" s="99" t="e">
        <f t="shared" si="0"/>
        <v>#DIV/0!</v>
      </c>
      <c r="I26" s="84"/>
      <c r="J26" s="13">
        <v>0.75</v>
      </c>
      <c r="K26" s="13">
        <f t="shared" si="1"/>
        <v>0</v>
      </c>
    </row>
    <row r="27" spans="1:11" ht="11.25">
      <c r="A27" s="81">
        <v>22</v>
      </c>
      <c r="B27" s="23"/>
      <c r="C27" s="93"/>
      <c r="D27" s="85"/>
      <c r="E27" s="85"/>
      <c r="F27" s="85"/>
      <c r="G27" s="82">
        <f t="shared" si="2"/>
        <v>0</v>
      </c>
      <c r="H27" s="99" t="e">
        <f t="shared" si="0"/>
        <v>#DIV/0!</v>
      </c>
      <c r="I27" s="84"/>
      <c r="J27" s="13">
        <v>0.75</v>
      </c>
      <c r="K27" s="13">
        <f t="shared" si="1"/>
        <v>0</v>
      </c>
    </row>
    <row r="28" spans="1:11" ht="11.25">
      <c r="A28" s="81">
        <v>23</v>
      </c>
      <c r="B28" s="23"/>
      <c r="C28" s="93"/>
      <c r="D28" s="85"/>
      <c r="E28" s="85"/>
      <c r="F28" s="85"/>
      <c r="G28" s="82">
        <f t="shared" si="2"/>
        <v>0</v>
      </c>
      <c r="H28" s="99" t="e">
        <f t="shared" si="0"/>
        <v>#DIV/0!</v>
      </c>
      <c r="I28" s="84"/>
      <c r="J28" s="13">
        <v>0.75</v>
      </c>
      <c r="K28" s="13">
        <f t="shared" si="1"/>
        <v>0</v>
      </c>
    </row>
    <row r="29" spans="1:11" ht="11.25">
      <c r="A29" s="81">
        <v>24</v>
      </c>
      <c r="B29" s="23"/>
      <c r="C29" s="93"/>
      <c r="D29" s="85"/>
      <c r="E29" s="85"/>
      <c r="F29" s="85"/>
      <c r="G29" s="82">
        <f t="shared" si="2"/>
        <v>0</v>
      </c>
      <c r="H29" s="99" t="e">
        <f t="shared" si="0"/>
        <v>#DIV/0!</v>
      </c>
      <c r="I29" s="84"/>
      <c r="J29" s="13">
        <v>0.75</v>
      </c>
      <c r="K29" s="13">
        <f t="shared" si="1"/>
        <v>0</v>
      </c>
    </row>
    <row r="30" spans="1:11" ht="11.25">
      <c r="A30" s="127" t="s">
        <v>19</v>
      </c>
      <c r="B30" s="127"/>
      <c r="C30" s="12">
        <f>SUM(C6:C29)</f>
        <v>0</v>
      </c>
      <c r="D30" s="12">
        <f>SUM(D6:D29)</f>
        <v>64088.8</v>
      </c>
      <c r="E30" s="12">
        <f>SUM(E6:E29)</f>
        <v>1888.2000000000003</v>
      </c>
      <c r="F30" s="12">
        <f>SUM(F6:F29)</f>
        <v>6863.900000000001</v>
      </c>
      <c r="G30" s="12">
        <f>SUM(G6:G29)</f>
        <v>55336.7</v>
      </c>
      <c r="H30" s="32" t="s">
        <v>5</v>
      </c>
      <c r="I30" s="33" t="s">
        <v>5</v>
      </c>
      <c r="J30" s="13">
        <v>0.75</v>
      </c>
      <c r="K30" s="34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2008-07-24T07:00:49Z</cp:lastPrinted>
  <dcterms:created xsi:type="dcterms:W3CDTF">2007-07-17T04:31:37Z</dcterms:created>
  <dcterms:modified xsi:type="dcterms:W3CDTF">2008-08-18T06:50:14Z</dcterms:modified>
  <cp:category/>
  <cp:version/>
  <cp:contentType/>
  <cp:contentStatus/>
</cp:coreProperties>
</file>