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<sst xmlns="http://schemas.openxmlformats.org/spreadsheetml/2006/main" count="428" uniqueCount="135">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</sst>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24" t="s">
        <v>63</v>
      </c>
      <c r="C1" s="124"/>
      <c r="D1" s="124"/>
      <c r="E1" s="124"/>
      <c r="F1" s="124"/>
      <c r="G1" s="124"/>
      <c r="H1" s="124"/>
      <c r="I1" s="124"/>
      <c r="J1" s="12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0" t="s">
        <v>0</v>
      </c>
      <c r="B4" s="121" t="s">
        <v>64</v>
      </c>
      <c r="C4" s="121" t="s">
        <v>65</v>
      </c>
      <c r="D4" s="121" t="s">
        <v>121</v>
      </c>
      <c r="E4" s="121" t="s">
        <v>122</v>
      </c>
      <c r="F4" s="121" t="s">
        <v>66</v>
      </c>
      <c r="G4" s="121" t="s">
        <v>61</v>
      </c>
      <c r="H4" s="121" t="s">
        <v>62</v>
      </c>
      <c r="I4" s="121" t="s">
        <v>2</v>
      </c>
      <c r="J4" s="125" t="s">
        <v>3</v>
      </c>
    </row>
    <row r="5" spans="1:10" ht="135" customHeight="1">
      <c r="A5" s="120"/>
      <c r="B5" s="122"/>
      <c r="C5" s="123"/>
      <c r="D5" s="123"/>
      <c r="E5" s="123"/>
      <c r="F5" s="123"/>
      <c r="G5" s="123"/>
      <c r="H5" s="122"/>
      <c r="I5" s="122"/>
      <c r="J5" s="126"/>
    </row>
    <row r="6" spans="1:10" s="10" customFormat="1" ht="51" customHeight="1">
      <c r="A6" s="120"/>
      <c r="B6" s="123"/>
      <c r="C6" s="8" t="s">
        <v>38</v>
      </c>
      <c r="D6" s="8" t="s">
        <v>38</v>
      </c>
      <c r="E6" s="8" t="s">
        <v>38</v>
      </c>
      <c r="F6" s="8" t="s">
        <v>14</v>
      </c>
      <c r="G6" s="8" t="s">
        <v>96</v>
      </c>
      <c r="H6" s="123"/>
      <c r="I6" s="123"/>
      <c r="J6" s="9" t="s">
        <v>16</v>
      </c>
    </row>
    <row r="7" spans="1:10" s="10" customFormat="1" ht="15.75" customHeight="1">
      <c r="A7" s="77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8">
        <v>10</v>
      </c>
    </row>
    <row r="8" spans="1:10" ht="12.75">
      <c r="A8" s="81">
        <v>1</v>
      </c>
      <c r="B8" s="104" t="s">
        <v>102</v>
      </c>
      <c r="C8" s="23">
        <v>1936.5</v>
      </c>
      <c r="D8" s="23">
        <v>328.2</v>
      </c>
      <c r="E8" s="82">
        <v>4.3</v>
      </c>
      <c r="F8" s="82">
        <f>D8+E8</f>
        <v>332.5</v>
      </c>
      <c r="G8" s="83">
        <f aca="true" t="shared" si="0" ref="G8:G31">C8/(C8+F8)*100</f>
        <v>85.34596738651389</v>
      </c>
      <c r="H8" s="84">
        <v>0</v>
      </c>
      <c r="I8" s="13">
        <v>1.2</v>
      </c>
      <c r="J8" s="13">
        <f aca="true" t="shared" si="1" ref="J8:J31">H8*I8</f>
        <v>0</v>
      </c>
    </row>
    <row r="9" spans="1:10" ht="12.75">
      <c r="A9" s="81">
        <v>2</v>
      </c>
      <c r="B9" s="105" t="s">
        <v>103</v>
      </c>
      <c r="C9" s="23">
        <v>1613.2</v>
      </c>
      <c r="D9" s="23">
        <v>280.5</v>
      </c>
      <c r="E9" s="82">
        <v>4.6</v>
      </c>
      <c r="F9" s="82">
        <f aca="true" t="shared" si="2" ref="F9:F31">D9+E9</f>
        <v>285.1</v>
      </c>
      <c r="G9" s="83">
        <f t="shared" si="0"/>
        <v>84.98129905705105</v>
      </c>
      <c r="H9" s="84">
        <v>0</v>
      </c>
      <c r="I9" s="13">
        <v>1.2</v>
      </c>
      <c r="J9" s="13">
        <f t="shared" si="1"/>
        <v>0</v>
      </c>
    </row>
    <row r="10" spans="1:10" ht="12.75">
      <c r="A10" s="81">
        <v>3</v>
      </c>
      <c r="B10" s="105" t="s">
        <v>104</v>
      </c>
      <c r="C10" s="23">
        <v>1974.3</v>
      </c>
      <c r="D10" s="23">
        <v>161.4</v>
      </c>
      <c r="E10" s="82">
        <v>3.8</v>
      </c>
      <c r="F10" s="82">
        <f t="shared" si="2"/>
        <v>165.20000000000002</v>
      </c>
      <c r="G10" s="83">
        <f t="shared" si="0"/>
        <v>92.27856975928955</v>
      </c>
      <c r="H10" s="84">
        <v>0</v>
      </c>
      <c r="I10" s="13">
        <v>1.2</v>
      </c>
      <c r="J10" s="13">
        <f t="shared" si="1"/>
        <v>0</v>
      </c>
    </row>
    <row r="11" spans="1:10" ht="12.75">
      <c r="A11" s="81">
        <v>4</v>
      </c>
      <c r="B11" s="105" t="s">
        <v>105</v>
      </c>
      <c r="C11" s="23">
        <v>1175</v>
      </c>
      <c r="D11" s="23">
        <v>401.9</v>
      </c>
      <c r="E11" s="82">
        <v>4.3</v>
      </c>
      <c r="F11" s="82">
        <f t="shared" si="2"/>
        <v>406.2</v>
      </c>
      <c r="G11" s="83">
        <f t="shared" si="0"/>
        <v>74.31065013913484</v>
      </c>
      <c r="H11" s="84">
        <v>0</v>
      </c>
      <c r="I11" s="13">
        <v>1.2</v>
      </c>
      <c r="J11" s="13">
        <f t="shared" si="1"/>
        <v>0</v>
      </c>
    </row>
    <row r="12" spans="1:10" ht="12.75">
      <c r="A12" s="81">
        <v>5</v>
      </c>
      <c r="B12" s="105" t="s">
        <v>106</v>
      </c>
      <c r="C12" s="23">
        <v>1182.1</v>
      </c>
      <c r="D12" s="23">
        <v>233.1</v>
      </c>
      <c r="E12" s="82">
        <v>3.6</v>
      </c>
      <c r="F12" s="82">
        <f t="shared" si="2"/>
        <v>236.7</v>
      </c>
      <c r="G12" s="83">
        <f t="shared" si="0"/>
        <v>83.31688751057231</v>
      </c>
      <c r="H12" s="84">
        <v>0</v>
      </c>
      <c r="I12" s="13">
        <v>1.2</v>
      </c>
      <c r="J12" s="13">
        <f t="shared" si="1"/>
        <v>0</v>
      </c>
    </row>
    <row r="13" spans="1:10" ht="12.75">
      <c r="A13" s="81">
        <v>6</v>
      </c>
      <c r="B13" s="105" t="s">
        <v>107</v>
      </c>
      <c r="C13" s="23">
        <v>1724.3</v>
      </c>
      <c r="D13" s="23">
        <v>139.9</v>
      </c>
      <c r="E13" s="82">
        <v>5.4</v>
      </c>
      <c r="F13" s="82">
        <f t="shared" si="2"/>
        <v>145.3</v>
      </c>
      <c r="G13" s="83">
        <f t="shared" si="0"/>
        <v>92.22828412494651</v>
      </c>
      <c r="H13" s="84">
        <v>0</v>
      </c>
      <c r="I13" s="13">
        <v>1.2</v>
      </c>
      <c r="J13" s="13">
        <f t="shared" si="1"/>
        <v>0</v>
      </c>
    </row>
    <row r="14" spans="1:10" ht="12.75">
      <c r="A14" s="81">
        <v>7</v>
      </c>
      <c r="B14" s="105" t="s">
        <v>108</v>
      </c>
      <c r="C14" s="23">
        <v>1540</v>
      </c>
      <c r="D14" s="23">
        <v>103.7</v>
      </c>
      <c r="E14" s="82">
        <v>4.5</v>
      </c>
      <c r="F14" s="82">
        <f t="shared" si="2"/>
        <v>108.2</v>
      </c>
      <c r="G14" s="83">
        <f t="shared" si="0"/>
        <v>93.43526271083607</v>
      </c>
      <c r="H14" s="84">
        <v>0</v>
      </c>
      <c r="I14" s="13">
        <v>1.2</v>
      </c>
      <c r="J14" s="13">
        <f t="shared" si="1"/>
        <v>0</v>
      </c>
    </row>
    <row r="15" spans="1:10" ht="12.75">
      <c r="A15" s="81">
        <v>8</v>
      </c>
      <c r="B15" s="105" t="s">
        <v>109</v>
      </c>
      <c r="C15" s="23">
        <v>782.4</v>
      </c>
      <c r="D15" s="23">
        <v>14843.3</v>
      </c>
      <c r="E15" s="82">
        <v>218.5</v>
      </c>
      <c r="F15" s="82">
        <f t="shared" si="2"/>
        <v>15061.8</v>
      </c>
      <c r="G15" s="83">
        <f t="shared" si="0"/>
        <v>4.938084598780627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1">
        <v>9</v>
      </c>
      <c r="B16" s="105" t="s">
        <v>110</v>
      </c>
      <c r="C16" s="23">
        <v>1690.5</v>
      </c>
      <c r="D16" s="23">
        <v>343.5</v>
      </c>
      <c r="E16" s="82">
        <v>5</v>
      </c>
      <c r="F16" s="82">
        <f t="shared" si="2"/>
        <v>348.5</v>
      </c>
      <c r="G16" s="83">
        <f t="shared" si="0"/>
        <v>82.90828837665522</v>
      </c>
      <c r="H16" s="84">
        <v>0</v>
      </c>
      <c r="I16" s="13">
        <v>1.2</v>
      </c>
      <c r="J16" s="13">
        <f t="shared" si="1"/>
        <v>0</v>
      </c>
    </row>
    <row r="17" spans="1:10" ht="12.75">
      <c r="A17" s="81">
        <v>10</v>
      </c>
      <c r="B17" s="105" t="s">
        <v>111</v>
      </c>
      <c r="C17" s="23">
        <v>1934.4</v>
      </c>
      <c r="D17" s="23">
        <v>228.6</v>
      </c>
      <c r="E17" s="82">
        <v>3.9</v>
      </c>
      <c r="F17" s="82">
        <f t="shared" si="2"/>
        <v>232.5</v>
      </c>
      <c r="G17" s="83">
        <f t="shared" si="0"/>
        <v>89.27038626609442</v>
      </c>
      <c r="H17" s="84">
        <v>0</v>
      </c>
      <c r="I17" s="13">
        <v>1.2</v>
      </c>
      <c r="J17" s="13">
        <f t="shared" si="1"/>
        <v>0</v>
      </c>
    </row>
    <row r="18" spans="1:10" ht="12.75">
      <c r="A18" s="81">
        <v>11</v>
      </c>
      <c r="B18" s="105" t="s">
        <v>112</v>
      </c>
      <c r="C18" s="23">
        <v>2662.5</v>
      </c>
      <c r="D18" s="23">
        <v>1666.3</v>
      </c>
      <c r="E18" s="82">
        <v>11.1</v>
      </c>
      <c r="F18" s="82">
        <f t="shared" si="2"/>
        <v>1677.3999999999999</v>
      </c>
      <c r="G18" s="83">
        <f t="shared" si="0"/>
        <v>61.34933984654025</v>
      </c>
      <c r="H18" s="84">
        <v>0</v>
      </c>
      <c r="I18" s="13">
        <v>1.2</v>
      </c>
      <c r="J18" s="13">
        <f t="shared" si="1"/>
        <v>0</v>
      </c>
    </row>
    <row r="19" spans="1:10" ht="12.75">
      <c r="A19" s="81">
        <v>12</v>
      </c>
      <c r="B19" s="105" t="s">
        <v>113</v>
      </c>
      <c r="C19" s="23">
        <v>980.8</v>
      </c>
      <c r="D19" s="23">
        <v>189</v>
      </c>
      <c r="E19" s="82">
        <v>2.9</v>
      </c>
      <c r="F19" s="82">
        <f t="shared" si="2"/>
        <v>191.9</v>
      </c>
      <c r="G19" s="83">
        <f t="shared" si="0"/>
        <v>83.63605355163297</v>
      </c>
      <c r="H19" s="84">
        <v>0</v>
      </c>
      <c r="I19" s="13">
        <v>1.2</v>
      </c>
      <c r="J19" s="13">
        <f t="shared" si="1"/>
        <v>0</v>
      </c>
    </row>
    <row r="20" spans="1:10" ht="12.75">
      <c r="A20" s="81">
        <v>13</v>
      </c>
      <c r="B20" s="105" t="s">
        <v>114</v>
      </c>
      <c r="C20" s="23">
        <v>1915.6</v>
      </c>
      <c r="D20" s="23">
        <v>182.9</v>
      </c>
      <c r="E20" s="82">
        <v>1.9</v>
      </c>
      <c r="F20" s="82">
        <f t="shared" si="2"/>
        <v>184.8</v>
      </c>
      <c r="G20" s="83">
        <f t="shared" si="0"/>
        <v>91.20167587126261</v>
      </c>
      <c r="H20" s="84">
        <v>0</v>
      </c>
      <c r="I20" s="13">
        <v>1.2</v>
      </c>
      <c r="J20" s="13">
        <f t="shared" si="1"/>
        <v>0</v>
      </c>
    </row>
    <row r="21" spans="1:10" ht="12.75">
      <c r="A21" s="81">
        <v>14</v>
      </c>
      <c r="B21" s="105" t="s">
        <v>115</v>
      </c>
      <c r="C21" s="23">
        <v>1506.8</v>
      </c>
      <c r="D21" s="23">
        <v>148.3</v>
      </c>
      <c r="E21" s="82">
        <v>4.2</v>
      </c>
      <c r="F21" s="82">
        <f t="shared" si="2"/>
        <v>152.5</v>
      </c>
      <c r="G21" s="83">
        <f t="shared" si="0"/>
        <v>90.80937744832158</v>
      </c>
      <c r="H21" s="84">
        <v>0</v>
      </c>
      <c r="I21" s="13">
        <v>1.2</v>
      </c>
      <c r="J21" s="13">
        <f t="shared" si="1"/>
        <v>0</v>
      </c>
    </row>
    <row r="22" spans="1:10" ht="12.75">
      <c r="A22" s="81">
        <v>15</v>
      </c>
      <c r="B22" s="105" t="s">
        <v>116</v>
      </c>
      <c r="C22" s="23">
        <v>1002.3</v>
      </c>
      <c r="D22" s="23">
        <v>219.6</v>
      </c>
      <c r="E22" s="82">
        <v>5.1</v>
      </c>
      <c r="F22" s="82">
        <f t="shared" si="2"/>
        <v>224.7</v>
      </c>
      <c r="G22" s="83">
        <f t="shared" si="0"/>
        <v>81.68704156479217</v>
      </c>
      <c r="H22" s="84">
        <v>0</v>
      </c>
      <c r="I22" s="13">
        <v>1.2</v>
      </c>
      <c r="J22" s="13">
        <f t="shared" si="1"/>
        <v>0</v>
      </c>
    </row>
    <row r="23" spans="1:10" ht="12.75">
      <c r="A23" s="81">
        <v>16</v>
      </c>
      <c r="B23" s="105" t="s">
        <v>117</v>
      </c>
      <c r="C23" s="23">
        <v>668.3</v>
      </c>
      <c r="D23" s="23">
        <v>290</v>
      </c>
      <c r="E23" s="82">
        <v>2.5</v>
      </c>
      <c r="F23" s="82">
        <f t="shared" si="2"/>
        <v>292.5</v>
      </c>
      <c r="G23" s="83">
        <f t="shared" si="0"/>
        <v>69.55661948376353</v>
      </c>
      <c r="H23" s="84">
        <v>0</v>
      </c>
      <c r="I23" s="13">
        <v>1.2</v>
      </c>
      <c r="J23" s="13">
        <f t="shared" si="1"/>
        <v>0</v>
      </c>
    </row>
    <row r="24" spans="1:10" ht="12.75">
      <c r="A24" s="81">
        <v>17</v>
      </c>
      <c r="B24" s="105" t="s">
        <v>118</v>
      </c>
      <c r="C24" s="23">
        <v>1585.4</v>
      </c>
      <c r="D24" s="23">
        <v>252.9</v>
      </c>
      <c r="E24" s="82">
        <v>5</v>
      </c>
      <c r="F24" s="82">
        <f t="shared" si="2"/>
        <v>257.9</v>
      </c>
      <c r="G24" s="83">
        <f t="shared" si="0"/>
        <v>86.0087885856887</v>
      </c>
      <c r="H24" s="84">
        <v>0</v>
      </c>
      <c r="I24" s="13">
        <v>1.2</v>
      </c>
      <c r="J24" s="13">
        <f t="shared" si="1"/>
        <v>0</v>
      </c>
    </row>
    <row r="25" spans="1:10" ht="12.75">
      <c r="A25" s="81">
        <v>18</v>
      </c>
      <c r="B25" s="105" t="s">
        <v>119</v>
      </c>
      <c r="C25" s="23">
        <v>1220.8</v>
      </c>
      <c r="D25" s="23">
        <v>158.3</v>
      </c>
      <c r="E25" s="82">
        <v>3.2</v>
      </c>
      <c r="F25" s="82">
        <f t="shared" si="2"/>
        <v>161.5</v>
      </c>
      <c r="G25" s="83">
        <f t="shared" si="0"/>
        <v>88.31657382623165</v>
      </c>
      <c r="H25" s="84">
        <v>0</v>
      </c>
      <c r="I25" s="13">
        <v>1.2</v>
      </c>
      <c r="J25" s="13">
        <f t="shared" si="1"/>
        <v>0</v>
      </c>
    </row>
    <row r="26" spans="1:10" ht="12.75">
      <c r="A26" s="81">
        <v>19</v>
      </c>
      <c r="B26" s="105" t="s">
        <v>120</v>
      </c>
      <c r="C26" s="23">
        <v>1679.2</v>
      </c>
      <c r="D26" s="23">
        <v>453.2</v>
      </c>
      <c r="E26" s="82">
        <v>4.4</v>
      </c>
      <c r="F26" s="82">
        <f t="shared" si="2"/>
        <v>457.59999999999997</v>
      </c>
      <c r="G26" s="83">
        <f t="shared" si="0"/>
        <v>78.58479970048671</v>
      </c>
      <c r="H26" s="84">
        <v>0</v>
      </c>
      <c r="I26" s="13">
        <v>1.2</v>
      </c>
      <c r="J26" s="13">
        <f t="shared" si="1"/>
        <v>0</v>
      </c>
    </row>
    <row r="27" spans="1:10" ht="12.75">
      <c r="A27" s="81">
        <v>20</v>
      </c>
      <c r="B27" s="106"/>
      <c r="C27" s="23"/>
      <c r="D27" s="23"/>
      <c r="E27" s="82"/>
      <c r="F27" s="82">
        <f t="shared" si="2"/>
        <v>0</v>
      </c>
      <c r="G27" s="83" t="e">
        <f t="shared" si="0"/>
        <v>#DIV/0!</v>
      </c>
      <c r="H27" s="84"/>
      <c r="I27" s="13">
        <v>1.2</v>
      </c>
      <c r="J27" s="13">
        <f t="shared" si="1"/>
        <v>0</v>
      </c>
    </row>
    <row r="28" spans="1:10" ht="11.25">
      <c r="A28" s="81">
        <v>21</v>
      </c>
      <c r="B28" s="23"/>
      <c r="C28" s="23"/>
      <c r="D28" s="23"/>
      <c r="E28" s="82"/>
      <c r="F28" s="82">
        <f t="shared" si="2"/>
        <v>0</v>
      </c>
      <c r="G28" s="83" t="e">
        <f t="shared" si="0"/>
        <v>#DIV/0!</v>
      </c>
      <c r="H28" s="84"/>
      <c r="I28" s="13">
        <v>1.2</v>
      </c>
      <c r="J28" s="13">
        <f t="shared" si="1"/>
        <v>0</v>
      </c>
    </row>
    <row r="29" spans="1:10" ht="11.25">
      <c r="A29" s="81">
        <v>22</v>
      </c>
      <c r="B29" s="23"/>
      <c r="C29" s="23"/>
      <c r="D29" s="23"/>
      <c r="E29" s="85"/>
      <c r="F29" s="82">
        <f t="shared" si="2"/>
        <v>0</v>
      </c>
      <c r="G29" s="83" t="e">
        <f t="shared" si="0"/>
        <v>#DIV/0!</v>
      </c>
      <c r="H29" s="84"/>
      <c r="I29" s="13">
        <v>1.2</v>
      </c>
      <c r="J29" s="13">
        <f t="shared" si="1"/>
        <v>0</v>
      </c>
    </row>
    <row r="30" spans="1:10" ht="11.25">
      <c r="A30" s="81">
        <v>23</v>
      </c>
      <c r="B30" s="23"/>
      <c r="C30" s="23"/>
      <c r="D30" s="23"/>
      <c r="E30" s="85"/>
      <c r="F30" s="82">
        <f t="shared" si="2"/>
        <v>0</v>
      </c>
      <c r="G30" s="83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1">
        <v>24</v>
      </c>
      <c r="B31" s="23"/>
      <c r="C31" s="23"/>
      <c r="D31" s="23"/>
      <c r="E31" s="85"/>
      <c r="F31" s="82">
        <f t="shared" si="2"/>
        <v>0</v>
      </c>
      <c r="G31" s="83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19" t="s">
        <v>40</v>
      </c>
      <c r="B32" s="119"/>
      <c r="C32" s="23">
        <f>SUM(C8:C31)</f>
        <v>28774.399999999994</v>
      </c>
      <c r="D32" s="12">
        <f>SUM(D8:D31)</f>
        <v>20624.6</v>
      </c>
      <c r="E32" s="12">
        <f>SUM(E8:E31)</f>
        <v>298.19999999999993</v>
      </c>
      <c r="F32" s="12">
        <f>SUM(F8:F31)</f>
        <v>20922.800000000003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0">
      <selection activeCell="F13" sqref="F1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29" t="s">
        <v>100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0" t="s">
        <v>6</v>
      </c>
      <c r="B3" s="127" t="s">
        <v>64</v>
      </c>
      <c r="C3" s="21" t="s">
        <v>85</v>
      </c>
      <c r="D3" s="25" t="s">
        <v>133</v>
      </c>
      <c r="E3" s="25" t="s">
        <v>134</v>
      </c>
      <c r="F3" s="22" t="s">
        <v>86</v>
      </c>
      <c r="G3" s="5" t="s">
        <v>11</v>
      </c>
      <c r="H3" s="121" t="s">
        <v>1</v>
      </c>
      <c r="I3" s="121" t="s">
        <v>2</v>
      </c>
      <c r="J3" s="6" t="s">
        <v>3</v>
      </c>
    </row>
    <row r="4" spans="1:10" s="10" customFormat="1" ht="42.75" customHeight="1">
      <c r="A4" s="120"/>
      <c r="B4" s="127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3"/>
      <c r="I4" s="123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1">
        <v>1</v>
      </c>
      <c r="B6" s="79" t="s">
        <v>102</v>
      </c>
      <c r="C6" s="82">
        <v>0</v>
      </c>
      <c r="D6" s="23">
        <v>328.2</v>
      </c>
      <c r="E6" s="82">
        <v>4.3</v>
      </c>
      <c r="F6" s="82">
        <f>D6+E6</f>
        <v>332.5</v>
      </c>
      <c r="G6" s="99">
        <f>C6/F6*100</f>
        <v>0</v>
      </c>
      <c r="H6" s="84">
        <v>1</v>
      </c>
      <c r="I6" s="13">
        <v>0.5</v>
      </c>
      <c r="J6" s="13">
        <f aca="true" t="shared" si="0" ref="J6:J29">H6*I6</f>
        <v>0.5</v>
      </c>
    </row>
    <row r="7" spans="1:10" ht="12.75">
      <c r="A7" s="81">
        <v>2</v>
      </c>
      <c r="B7" s="80" t="s">
        <v>103</v>
      </c>
      <c r="C7" s="82">
        <v>0</v>
      </c>
      <c r="D7" s="23">
        <v>280.5</v>
      </c>
      <c r="E7" s="82">
        <v>4.6</v>
      </c>
      <c r="F7" s="82">
        <f aca="true" t="shared" si="1" ref="F7:F29">D7+E7</f>
        <v>285.1</v>
      </c>
      <c r="G7" s="99">
        <f aca="true" t="shared" si="2" ref="G7:G29">C7/F7*100</f>
        <v>0</v>
      </c>
      <c r="H7" s="84">
        <v>1</v>
      </c>
      <c r="I7" s="13">
        <v>0.5</v>
      </c>
      <c r="J7" s="13">
        <f t="shared" si="0"/>
        <v>0.5</v>
      </c>
    </row>
    <row r="8" spans="1:10" ht="12.75">
      <c r="A8" s="81">
        <v>3</v>
      </c>
      <c r="B8" s="80" t="s">
        <v>104</v>
      </c>
      <c r="C8" s="82">
        <v>0</v>
      </c>
      <c r="D8" s="23">
        <v>161.4</v>
      </c>
      <c r="E8" s="82">
        <v>3.8</v>
      </c>
      <c r="F8" s="82">
        <f t="shared" si="1"/>
        <v>165.20000000000002</v>
      </c>
      <c r="G8" s="99">
        <f t="shared" si="2"/>
        <v>0</v>
      </c>
      <c r="H8" s="84">
        <v>1</v>
      </c>
      <c r="I8" s="13">
        <v>0.5</v>
      </c>
      <c r="J8" s="13">
        <f t="shared" si="0"/>
        <v>0.5</v>
      </c>
    </row>
    <row r="9" spans="1:10" ht="12.75">
      <c r="A9" s="81">
        <v>4</v>
      </c>
      <c r="B9" s="80" t="s">
        <v>105</v>
      </c>
      <c r="C9" s="82">
        <v>0</v>
      </c>
      <c r="D9" s="23">
        <v>401.9</v>
      </c>
      <c r="E9" s="82">
        <v>4.3</v>
      </c>
      <c r="F9" s="82">
        <f t="shared" si="1"/>
        <v>406.2</v>
      </c>
      <c r="G9" s="99">
        <f t="shared" si="2"/>
        <v>0</v>
      </c>
      <c r="H9" s="84">
        <v>1</v>
      </c>
      <c r="I9" s="13">
        <v>0.5</v>
      </c>
      <c r="J9" s="13">
        <f t="shared" si="0"/>
        <v>0.5</v>
      </c>
    </row>
    <row r="10" spans="1:10" ht="12.75">
      <c r="A10" s="81">
        <v>5</v>
      </c>
      <c r="B10" s="80" t="s">
        <v>106</v>
      </c>
      <c r="C10" s="82">
        <v>0</v>
      </c>
      <c r="D10" s="23">
        <v>233.1</v>
      </c>
      <c r="E10" s="82">
        <v>3.6</v>
      </c>
      <c r="F10" s="82">
        <f t="shared" si="1"/>
        <v>236.7</v>
      </c>
      <c r="G10" s="99">
        <f t="shared" si="2"/>
        <v>0</v>
      </c>
      <c r="H10" s="84">
        <v>1</v>
      </c>
      <c r="I10" s="13">
        <v>0.5</v>
      </c>
      <c r="J10" s="13">
        <f t="shared" si="0"/>
        <v>0.5</v>
      </c>
    </row>
    <row r="11" spans="1:10" ht="12.75">
      <c r="A11" s="81">
        <v>6</v>
      </c>
      <c r="B11" s="80" t="s">
        <v>107</v>
      </c>
      <c r="C11" s="82">
        <v>0</v>
      </c>
      <c r="D11" s="23">
        <v>139.9</v>
      </c>
      <c r="E11" s="82">
        <v>5.4</v>
      </c>
      <c r="F11" s="82">
        <f t="shared" si="1"/>
        <v>145.3</v>
      </c>
      <c r="G11" s="99">
        <f t="shared" si="2"/>
        <v>0</v>
      </c>
      <c r="H11" s="84">
        <v>1</v>
      </c>
      <c r="I11" s="13">
        <v>0.5</v>
      </c>
      <c r="J11" s="13">
        <f t="shared" si="0"/>
        <v>0.5</v>
      </c>
    </row>
    <row r="12" spans="1:10" ht="12.75">
      <c r="A12" s="81">
        <v>7</v>
      </c>
      <c r="B12" s="80" t="s">
        <v>108</v>
      </c>
      <c r="C12" s="82">
        <v>0</v>
      </c>
      <c r="D12" s="23">
        <v>103.7</v>
      </c>
      <c r="E12" s="82">
        <v>4.5</v>
      </c>
      <c r="F12" s="82">
        <f t="shared" si="1"/>
        <v>108.2</v>
      </c>
      <c r="G12" s="99">
        <f t="shared" si="2"/>
        <v>0</v>
      </c>
      <c r="H12" s="84">
        <v>1</v>
      </c>
      <c r="I12" s="13">
        <v>0.5</v>
      </c>
      <c r="J12" s="13">
        <f t="shared" si="0"/>
        <v>0.5</v>
      </c>
    </row>
    <row r="13" spans="1:10" ht="12.75">
      <c r="A13" s="81">
        <v>8</v>
      </c>
      <c r="B13" s="80" t="s">
        <v>109</v>
      </c>
      <c r="C13" s="82">
        <v>0</v>
      </c>
      <c r="D13" s="23">
        <v>14843.3</v>
      </c>
      <c r="E13" s="82">
        <v>218.5</v>
      </c>
      <c r="F13" s="82">
        <f t="shared" si="1"/>
        <v>15061.8</v>
      </c>
      <c r="G13" s="99">
        <f t="shared" si="2"/>
        <v>0</v>
      </c>
      <c r="H13" s="84">
        <v>1</v>
      </c>
      <c r="I13" s="13">
        <v>0.5</v>
      </c>
      <c r="J13" s="13">
        <f t="shared" si="0"/>
        <v>0.5</v>
      </c>
    </row>
    <row r="14" spans="1:10" ht="12.75">
      <c r="A14" s="81">
        <v>9</v>
      </c>
      <c r="B14" s="80" t="s">
        <v>110</v>
      </c>
      <c r="C14" s="82">
        <v>0</v>
      </c>
      <c r="D14" s="23">
        <v>343.5</v>
      </c>
      <c r="E14" s="82">
        <v>5</v>
      </c>
      <c r="F14" s="82">
        <f t="shared" si="1"/>
        <v>348.5</v>
      </c>
      <c r="G14" s="99">
        <f t="shared" si="2"/>
        <v>0</v>
      </c>
      <c r="H14" s="84">
        <v>1</v>
      </c>
      <c r="I14" s="13">
        <v>0.5</v>
      </c>
      <c r="J14" s="13">
        <f t="shared" si="0"/>
        <v>0.5</v>
      </c>
    </row>
    <row r="15" spans="1:10" ht="12.75">
      <c r="A15" s="81">
        <v>10</v>
      </c>
      <c r="B15" s="80" t="s">
        <v>111</v>
      </c>
      <c r="C15" s="82">
        <v>0</v>
      </c>
      <c r="D15" s="23">
        <v>228.6</v>
      </c>
      <c r="E15" s="82">
        <v>3.9</v>
      </c>
      <c r="F15" s="82">
        <f t="shared" si="1"/>
        <v>232.5</v>
      </c>
      <c r="G15" s="99">
        <f t="shared" si="2"/>
        <v>0</v>
      </c>
      <c r="H15" s="84">
        <v>1</v>
      </c>
      <c r="I15" s="13">
        <v>0.5</v>
      </c>
      <c r="J15" s="13">
        <f t="shared" si="0"/>
        <v>0.5</v>
      </c>
    </row>
    <row r="16" spans="1:10" ht="12.75">
      <c r="A16" s="81">
        <v>11</v>
      </c>
      <c r="B16" s="80" t="s">
        <v>112</v>
      </c>
      <c r="C16" s="82">
        <v>0</v>
      </c>
      <c r="D16" s="23">
        <v>1666.3</v>
      </c>
      <c r="E16" s="82">
        <v>11.1</v>
      </c>
      <c r="F16" s="82">
        <f t="shared" si="1"/>
        <v>1677.3999999999999</v>
      </c>
      <c r="G16" s="99">
        <f t="shared" si="2"/>
        <v>0</v>
      </c>
      <c r="H16" s="84">
        <v>1</v>
      </c>
      <c r="I16" s="13">
        <v>0.5</v>
      </c>
      <c r="J16" s="13">
        <f t="shared" si="0"/>
        <v>0.5</v>
      </c>
    </row>
    <row r="17" spans="1:10" ht="12.75">
      <c r="A17" s="81">
        <v>12</v>
      </c>
      <c r="B17" s="80" t="s">
        <v>113</v>
      </c>
      <c r="C17" s="82">
        <v>0</v>
      </c>
      <c r="D17" s="23">
        <v>189</v>
      </c>
      <c r="E17" s="82">
        <v>2.9</v>
      </c>
      <c r="F17" s="82">
        <f t="shared" si="1"/>
        <v>191.9</v>
      </c>
      <c r="G17" s="99">
        <f t="shared" si="2"/>
        <v>0</v>
      </c>
      <c r="H17" s="84">
        <v>1</v>
      </c>
      <c r="I17" s="13">
        <v>0.5</v>
      </c>
      <c r="J17" s="13">
        <f t="shared" si="0"/>
        <v>0.5</v>
      </c>
    </row>
    <row r="18" spans="1:10" ht="12.75">
      <c r="A18" s="81">
        <v>13</v>
      </c>
      <c r="B18" s="80" t="s">
        <v>114</v>
      </c>
      <c r="C18" s="82">
        <v>0</v>
      </c>
      <c r="D18" s="23">
        <v>182.9</v>
      </c>
      <c r="E18" s="82">
        <v>1.9</v>
      </c>
      <c r="F18" s="82">
        <f t="shared" si="1"/>
        <v>184.8</v>
      </c>
      <c r="G18" s="99">
        <f t="shared" si="2"/>
        <v>0</v>
      </c>
      <c r="H18" s="84">
        <v>1</v>
      </c>
      <c r="I18" s="13">
        <v>0.5</v>
      </c>
      <c r="J18" s="13">
        <f t="shared" si="0"/>
        <v>0.5</v>
      </c>
    </row>
    <row r="19" spans="1:10" ht="12.75">
      <c r="A19" s="81">
        <v>14</v>
      </c>
      <c r="B19" s="80" t="s">
        <v>115</v>
      </c>
      <c r="C19" s="82">
        <v>0</v>
      </c>
      <c r="D19" s="23">
        <v>148.3</v>
      </c>
      <c r="E19" s="82">
        <v>4.2</v>
      </c>
      <c r="F19" s="82">
        <f t="shared" si="1"/>
        <v>152.5</v>
      </c>
      <c r="G19" s="99">
        <f t="shared" si="2"/>
        <v>0</v>
      </c>
      <c r="H19" s="84">
        <v>1</v>
      </c>
      <c r="I19" s="13">
        <v>0.5</v>
      </c>
      <c r="J19" s="13">
        <f t="shared" si="0"/>
        <v>0.5</v>
      </c>
    </row>
    <row r="20" spans="1:10" ht="12.75">
      <c r="A20" s="81">
        <v>15</v>
      </c>
      <c r="B20" s="80" t="s">
        <v>116</v>
      </c>
      <c r="C20" s="82">
        <v>0</v>
      </c>
      <c r="D20" s="23">
        <v>219.6</v>
      </c>
      <c r="E20" s="82">
        <v>5.1</v>
      </c>
      <c r="F20" s="82">
        <f t="shared" si="1"/>
        <v>224.7</v>
      </c>
      <c r="G20" s="99">
        <f t="shared" si="2"/>
        <v>0</v>
      </c>
      <c r="H20" s="84">
        <v>1</v>
      </c>
      <c r="I20" s="13">
        <v>0.5</v>
      </c>
      <c r="J20" s="13">
        <f t="shared" si="0"/>
        <v>0.5</v>
      </c>
    </row>
    <row r="21" spans="1:10" ht="12.75">
      <c r="A21" s="81">
        <v>16</v>
      </c>
      <c r="B21" s="80" t="s">
        <v>117</v>
      </c>
      <c r="C21" s="82">
        <v>0</v>
      </c>
      <c r="D21" s="23">
        <v>290</v>
      </c>
      <c r="E21" s="82">
        <v>2.5</v>
      </c>
      <c r="F21" s="82">
        <f t="shared" si="1"/>
        <v>292.5</v>
      </c>
      <c r="G21" s="99">
        <f t="shared" si="2"/>
        <v>0</v>
      </c>
      <c r="H21" s="84">
        <v>1</v>
      </c>
      <c r="I21" s="13">
        <v>0.5</v>
      </c>
      <c r="J21" s="13">
        <f t="shared" si="0"/>
        <v>0.5</v>
      </c>
    </row>
    <row r="22" spans="1:10" ht="12.75">
      <c r="A22" s="81">
        <v>17</v>
      </c>
      <c r="B22" s="80" t="s">
        <v>118</v>
      </c>
      <c r="C22" s="82">
        <v>0</v>
      </c>
      <c r="D22" s="23">
        <v>252.9</v>
      </c>
      <c r="E22" s="82">
        <v>5</v>
      </c>
      <c r="F22" s="82">
        <f t="shared" si="1"/>
        <v>257.9</v>
      </c>
      <c r="G22" s="99">
        <f t="shared" si="2"/>
        <v>0</v>
      </c>
      <c r="H22" s="84">
        <v>1</v>
      </c>
      <c r="I22" s="13">
        <v>0.5</v>
      </c>
      <c r="J22" s="13">
        <f t="shared" si="0"/>
        <v>0.5</v>
      </c>
    </row>
    <row r="23" spans="1:10" ht="12.75">
      <c r="A23" s="81">
        <v>18</v>
      </c>
      <c r="B23" s="80" t="s">
        <v>119</v>
      </c>
      <c r="C23" s="82">
        <v>0</v>
      </c>
      <c r="D23" s="23">
        <v>158.3</v>
      </c>
      <c r="E23" s="82">
        <v>3.2</v>
      </c>
      <c r="F23" s="82">
        <f t="shared" si="1"/>
        <v>161.5</v>
      </c>
      <c r="G23" s="99">
        <f t="shared" si="2"/>
        <v>0</v>
      </c>
      <c r="H23" s="84">
        <v>1</v>
      </c>
      <c r="I23" s="13">
        <v>0.5</v>
      </c>
      <c r="J23" s="13">
        <f t="shared" si="0"/>
        <v>0.5</v>
      </c>
    </row>
    <row r="24" spans="1:10" ht="12.75">
      <c r="A24" s="81">
        <v>19</v>
      </c>
      <c r="B24" s="80" t="s">
        <v>120</v>
      </c>
      <c r="C24" s="82">
        <v>0</v>
      </c>
      <c r="D24" s="23">
        <v>453.2</v>
      </c>
      <c r="E24" s="82">
        <v>4.4</v>
      </c>
      <c r="F24" s="82">
        <f t="shared" si="1"/>
        <v>457.59999999999997</v>
      </c>
      <c r="G24" s="99">
        <f t="shared" si="2"/>
        <v>0</v>
      </c>
      <c r="H24" s="84">
        <v>1</v>
      </c>
      <c r="I24" s="13">
        <v>0.5</v>
      </c>
      <c r="J24" s="13">
        <f t="shared" si="0"/>
        <v>0.5</v>
      </c>
    </row>
    <row r="25" spans="1:10" ht="11.25">
      <c r="A25" s="81">
        <v>20</v>
      </c>
      <c r="B25" s="23"/>
      <c r="C25" s="82"/>
      <c r="D25" s="82"/>
      <c r="E25" s="82"/>
      <c r="F25" s="82">
        <f t="shared" si="1"/>
        <v>0</v>
      </c>
      <c r="G25" s="99" t="e">
        <f t="shared" si="2"/>
        <v>#DIV/0!</v>
      </c>
      <c r="H25" s="84"/>
      <c r="I25" s="13">
        <v>0.5</v>
      </c>
      <c r="J25" s="13">
        <f t="shared" si="0"/>
        <v>0</v>
      </c>
    </row>
    <row r="26" spans="1:10" ht="11.25">
      <c r="A26" s="81">
        <v>21</v>
      </c>
      <c r="B26" s="23"/>
      <c r="C26" s="82"/>
      <c r="D26" s="82"/>
      <c r="E26" s="82"/>
      <c r="F26" s="82">
        <f t="shared" si="1"/>
        <v>0</v>
      </c>
      <c r="G26" s="99" t="e">
        <f t="shared" si="2"/>
        <v>#DIV/0!</v>
      </c>
      <c r="H26" s="84"/>
      <c r="I26" s="13">
        <v>0.5</v>
      </c>
      <c r="J26" s="13">
        <f t="shared" si="0"/>
        <v>0</v>
      </c>
    </row>
    <row r="27" spans="1:10" s="28" customFormat="1" ht="11.25">
      <c r="A27" s="100">
        <v>22</v>
      </c>
      <c r="B27" s="101"/>
      <c r="C27" s="82"/>
      <c r="D27" s="85"/>
      <c r="E27" s="85"/>
      <c r="F27" s="82">
        <f t="shared" si="1"/>
        <v>0</v>
      </c>
      <c r="G27" s="102" t="e">
        <f t="shared" si="2"/>
        <v>#DIV/0!</v>
      </c>
      <c r="H27" s="84"/>
      <c r="I27" s="103">
        <v>0.5</v>
      </c>
      <c r="J27" s="103">
        <f t="shared" si="0"/>
        <v>0</v>
      </c>
    </row>
    <row r="28" spans="1:10" ht="11.25">
      <c r="A28" s="81">
        <v>23</v>
      </c>
      <c r="B28" s="23"/>
      <c r="C28" s="82"/>
      <c r="D28" s="85"/>
      <c r="E28" s="85"/>
      <c r="F28" s="82">
        <f t="shared" si="1"/>
        <v>0</v>
      </c>
      <c r="G28" s="99" t="e">
        <f t="shared" si="2"/>
        <v>#DIV/0!</v>
      </c>
      <c r="H28" s="84"/>
      <c r="I28" s="13">
        <v>0.5</v>
      </c>
      <c r="J28" s="13">
        <f t="shared" si="0"/>
        <v>0</v>
      </c>
    </row>
    <row r="29" spans="1:10" ht="11.25">
      <c r="A29" s="81">
        <v>24</v>
      </c>
      <c r="B29" s="23"/>
      <c r="C29" s="82"/>
      <c r="D29" s="85"/>
      <c r="E29" s="85"/>
      <c r="F29" s="82">
        <f t="shared" si="1"/>
        <v>0</v>
      </c>
      <c r="G29" s="99" t="e">
        <f t="shared" si="2"/>
        <v>#DIV/0!</v>
      </c>
      <c r="H29" s="84"/>
      <c r="I29" s="13">
        <v>0.5</v>
      </c>
      <c r="J29" s="13">
        <f t="shared" si="0"/>
        <v>0</v>
      </c>
    </row>
    <row r="30" spans="1:10" ht="11.25">
      <c r="A30" s="119" t="s">
        <v>19</v>
      </c>
      <c r="B30" s="119"/>
      <c r="C30" s="12">
        <f>SUM(C6:C29)</f>
        <v>0</v>
      </c>
      <c r="D30" s="12">
        <f>SUM(D6:D29)</f>
        <v>20624.6</v>
      </c>
      <c r="E30" s="12">
        <f>SUM(E6:E29)</f>
        <v>298.19999999999993</v>
      </c>
      <c r="F30" s="12">
        <f>SUM(F6:F29)</f>
        <v>20922.800000000003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H11" sqref="H11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5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8.75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0" t="s">
        <v>0</v>
      </c>
      <c r="B3" s="127" t="s">
        <v>64</v>
      </c>
      <c r="C3" s="25" t="s">
        <v>123</v>
      </c>
      <c r="D3" s="24" t="s">
        <v>87</v>
      </c>
      <c r="E3" s="41" t="s">
        <v>68</v>
      </c>
      <c r="F3" s="25" t="s">
        <v>124</v>
      </c>
      <c r="G3" s="73" t="s">
        <v>88</v>
      </c>
      <c r="H3" s="41" t="s">
        <v>89</v>
      </c>
      <c r="I3" s="21" t="s">
        <v>11</v>
      </c>
      <c r="J3" s="121" t="s">
        <v>42</v>
      </c>
      <c r="K3" s="121" t="s">
        <v>2</v>
      </c>
      <c r="L3" s="22" t="s">
        <v>3</v>
      </c>
    </row>
    <row r="4" spans="1:12" ht="45.75" customHeight="1">
      <c r="A4" s="120"/>
      <c r="B4" s="127"/>
      <c r="C4" s="8" t="s">
        <v>52</v>
      </c>
      <c r="D4" s="8" t="s">
        <v>101</v>
      </c>
      <c r="E4" s="8" t="s">
        <v>30</v>
      </c>
      <c r="F4" s="25" t="s">
        <v>4</v>
      </c>
      <c r="G4" s="8" t="s">
        <v>101</v>
      </c>
      <c r="H4" s="38" t="s">
        <v>22</v>
      </c>
      <c r="I4" s="70" t="s">
        <v>53</v>
      </c>
      <c r="J4" s="123"/>
      <c r="K4" s="123"/>
      <c r="L4" s="76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6" t="s">
        <v>55</v>
      </c>
      <c r="F5" s="25" t="s">
        <v>56</v>
      </c>
      <c r="G5" s="76" t="s">
        <v>57</v>
      </c>
      <c r="H5" s="25" t="s">
        <v>23</v>
      </c>
      <c r="I5" s="76" t="s">
        <v>51</v>
      </c>
      <c r="J5" s="25" t="s">
        <v>58</v>
      </c>
      <c r="K5" s="25" t="s">
        <v>59</v>
      </c>
      <c r="L5" s="76" t="s">
        <v>60</v>
      </c>
    </row>
    <row r="6" spans="1:12" ht="12.75">
      <c r="A6" s="81">
        <v>1</v>
      </c>
      <c r="B6" s="104" t="s">
        <v>102</v>
      </c>
      <c r="C6" s="23">
        <v>4.4</v>
      </c>
      <c r="D6" s="23">
        <v>0</v>
      </c>
      <c r="E6" s="107">
        <f aca="true" t="shared" si="0" ref="E6:E29">C6-D6</f>
        <v>4.4</v>
      </c>
      <c r="F6" s="82">
        <v>2516.4</v>
      </c>
      <c r="G6" s="82">
        <v>92</v>
      </c>
      <c r="H6" s="107">
        <f aca="true" t="shared" si="1" ref="H6:H29">F6-G6</f>
        <v>2424.4</v>
      </c>
      <c r="I6" s="108">
        <f aca="true" t="shared" si="2" ref="I6:I29">E6/H6*100</f>
        <v>0.18148820326678766</v>
      </c>
      <c r="J6" s="86">
        <v>0</v>
      </c>
      <c r="K6" s="60">
        <v>0.5</v>
      </c>
      <c r="L6" s="60">
        <f aca="true" t="shared" si="3" ref="L6:L29">J6*K6</f>
        <v>0</v>
      </c>
    </row>
    <row r="7" spans="1:12" ht="12.75">
      <c r="A7" s="81">
        <v>2</v>
      </c>
      <c r="B7" s="105" t="s">
        <v>103</v>
      </c>
      <c r="C7" s="23">
        <v>21</v>
      </c>
      <c r="D7" s="23">
        <v>0</v>
      </c>
      <c r="E7" s="107">
        <f t="shared" si="0"/>
        <v>21</v>
      </c>
      <c r="F7" s="82">
        <v>1944</v>
      </c>
      <c r="G7" s="82">
        <v>45.7</v>
      </c>
      <c r="H7" s="107">
        <f t="shared" si="1"/>
        <v>1898.3</v>
      </c>
      <c r="I7" s="108">
        <f t="shared" si="2"/>
        <v>1.10625296317758</v>
      </c>
      <c r="J7" s="86">
        <v>0</v>
      </c>
      <c r="K7" s="60">
        <v>0.5</v>
      </c>
      <c r="L7" s="60">
        <f t="shared" si="3"/>
        <v>0</v>
      </c>
    </row>
    <row r="8" spans="1:12" ht="12.75">
      <c r="A8" s="81">
        <v>3</v>
      </c>
      <c r="B8" s="105" t="s">
        <v>104</v>
      </c>
      <c r="C8" s="23">
        <v>194.7</v>
      </c>
      <c r="D8" s="23">
        <v>0</v>
      </c>
      <c r="E8" s="107">
        <f t="shared" si="0"/>
        <v>194.7</v>
      </c>
      <c r="F8" s="82">
        <v>2231.6</v>
      </c>
      <c r="G8" s="82">
        <v>92</v>
      </c>
      <c r="H8" s="107">
        <f t="shared" si="1"/>
        <v>2139.6</v>
      </c>
      <c r="I8" s="108">
        <f t="shared" si="2"/>
        <v>9.099831744251262</v>
      </c>
      <c r="J8" s="86">
        <v>0.41</v>
      </c>
      <c r="K8" s="60">
        <v>0.5</v>
      </c>
      <c r="L8" s="60">
        <f t="shared" si="3"/>
        <v>0.205</v>
      </c>
    </row>
    <row r="9" spans="1:12" ht="12.75">
      <c r="A9" s="81">
        <v>4</v>
      </c>
      <c r="B9" s="105" t="s">
        <v>105</v>
      </c>
      <c r="C9" s="23">
        <v>3.5</v>
      </c>
      <c r="D9" s="23">
        <v>0</v>
      </c>
      <c r="E9" s="107">
        <f t="shared" si="0"/>
        <v>3.5</v>
      </c>
      <c r="F9" s="82">
        <v>1688.6</v>
      </c>
      <c r="G9" s="82">
        <v>45.7</v>
      </c>
      <c r="H9" s="107">
        <f t="shared" si="1"/>
        <v>1642.8999999999999</v>
      </c>
      <c r="I9" s="108">
        <f t="shared" si="2"/>
        <v>0.2130379207498935</v>
      </c>
      <c r="J9" s="86">
        <v>0</v>
      </c>
      <c r="K9" s="60">
        <v>0.5</v>
      </c>
      <c r="L9" s="60">
        <f t="shared" si="3"/>
        <v>0</v>
      </c>
    </row>
    <row r="10" spans="1:12" ht="12.75">
      <c r="A10" s="81">
        <v>5</v>
      </c>
      <c r="B10" s="105" t="s">
        <v>106</v>
      </c>
      <c r="C10" s="23">
        <v>86.4</v>
      </c>
      <c r="D10" s="23">
        <v>0</v>
      </c>
      <c r="E10" s="107">
        <f t="shared" si="0"/>
        <v>86.4</v>
      </c>
      <c r="F10" s="82">
        <v>1822.1</v>
      </c>
      <c r="G10" s="82">
        <v>45.7</v>
      </c>
      <c r="H10" s="107">
        <f t="shared" si="1"/>
        <v>1776.3999999999999</v>
      </c>
      <c r="I10" s="108">
        <f t="shared" si="2"/>
        <v>4.86376942130151</v>
      </c>
      <c r="J10" s="86">
        <v>0</v>
      </c>
      <c r="K10" s="60">
        <v>0.5</v>
      </c>
      <c r="L10" s="60">
        <f t="shared" si="3"/>
        <v>0</v>
      </c>
    </row>
    <row r="11" spans="1:12" ht="12.75">
      <c r="A11" s="81">
        <v>6</v>
      </c>
      <c r="B11" s="105" t="s">
        <v>107</v>
      </c>
      <c r="C11" s="23">
        <v>41.1</v>
      </c>
      <c r="D11" s="23">
        <v>0</v>
      </c>
      <c r="E11" s="107">
        <f t="shared" si="0"/>
        <v>41.1</v>
      </c>
      <c r="F11" s="82">
        <v>2008.9</v>
      </c>
      <c r="G11" s="82">
        <v>45.7</v>
      </c>
      <c r="H11" s="107">
        <f t="shared" si="1"/>
        <v>1963.2</v>
      </c>
      <c r="I11" s="108">
        <f t="shared" si="2"/>
        <v>2.0935207823960877</v>
      </c>
      <c r="J11" s="86">
        <v>0</v>
      </c>
      <c r="K11" s="60">
        <v>0.5</v>
      </c>
      <c r="L11" s="60">
        <f t="shared" si="3"/>
        <v>0</v>
      </c>
    </row>
    <row r="12" spans="1:12" ht="12.75">
      <c r="A12" s="81">
        <v>7</v>
      </c>
      <c r="B12" s="105" t="s">
        <v>108</v>
      </c>
      <c r="C12" s="23">
        <v>101.8</v>
      </c>
      <c r="D12" s="23">
        <v>0</v>
      </c>
      <c r="E12" s="107">
        <f t="shared" si="0"/>
        <v>101.8</v>
      </c>
      <c r="F12" s="82">
        <v>1872.8</v>
      </c>
      <c r="G12" s="82">
        <v>45.6</v>
      </c>
      <c r="H12" s="107">
        <f t="shared" si="1"/>
        <v>1827.2</v>
      </c>
      <c r="I12" s="108">
        <f t="shared" si="2"/>
        <v>5.5713660245183885</v>
      </c>
      <c r="J12" s="86">
        <v>0.057</v>
      </c>
      <c r="K12" s="60">
        <v>0.5</v>
      </c>
      <c r="L12" s="60">
        <f t="shared" si="3"/>
        <v>0.0285</v>
      </c>
    </row>
    <row r="13" spans="1:12" ht="12.75">
      <c r="A13" s="81">
        <v>8</v>
      </c>
      <c r="B13" s="105" t="s">
        <v>109</v>
      </c>
      <c r="C13" s="23">
        <v>6879.4</v>
      </c>
      <c r="D13" s="23">
        <v>427.6</v>
      </c>
      <c r="E13" s="107">
        <f t="shared" si="0"/>
        <v>6451.799999999999</v>
      </c>
      <c r="F13" s="82">
        <v>20399</v>
      </c>
      <c r="G13" s="82">
        <v>913.1</v>
      </c>
      <c r="H13" s="107">
        <f t="shared" si="1"/>
        <v>19485.9</v>
      </c>
      <c r="I13" s="108">
        <f t="shared" si="2"/>
        <v>33.11009499176327</v>
      </c>
      <c r="J13" s="86">
        <v>1</v>
      </c>
      <c r="K13" s="60">
        <v>0.5</v>
      </c>
      <c r="L13" s="60">
        <f t="shared" si="3"/>
        <v>0.5</v>
      </c>
    </row>
    <row r="14" spans="1:12" ht="12.75">
      <c r="A14" s="81">
        <v>9</v>
      </c>
      <c r="B14" s="105" t="s">
        <v>110</v>
      </c>
      <c r="C14" s="23">
        <v>21.9</v>
      </c>
      <c r="D14" s="23">
        <v>0</v>
      </c>
      <c r="E14" s="107">
        <f t="shared" si="0"/>
        <v>21.9</v>
      </c>
      <c r="F14" s="82">
        <v>2707.6</v>
      </c>
      <c r="G14" s="82">
        <v>92</v>
      </c>
      <c r="H14" s="107">
        <f t="shared" si="1"/>
        <v>2615.6</v>
      </c>
      <c r="I14" s="108">
        <f t="shared" si="2"/>
        <v>0.8372839883774278</v>
      </c>
      <c r="J14" s="86">
        <v>0</v>
      </c>
      <c r="K14" s="60">
        <v>0.5</v>
      </c>
      <c r="L14" s="60">
        <f t="shared" si="3"/>
        <v>0</v>
      </c>
    </row>
    <row r="15" spans="1:12" ht="12.75">
      <c r="A15" s="81">
        <v>10</v>
      </c>
      <c r="B15" s="105" t="s">
        <v>111</v>
      </c>
      <c r="C15" s="23">
        <v>740.3</v>
      </c>
      <c r="D15" s="23">
        <v>0</v>
      </c>
      <c r="E15" s="107">
        <f t="shared" si="0"/>
        <v>740.3</v>
      </c>
      <c r="F15" s="82">
        <v>2258.9</v>
      </c>
      <c r="G15" s="82">
        <v>92</v>
      </c>
      <c r="H15" s="107">
        <f t="shared" si="1"/>
        <v>2166.9</v>
      </c>
      <c r="I15" s="108">
        <f t="shared" si="2"/>
        <v>34.16401310628086</v>
      </c>
      <c r="J15" s="86">
        <v>1</v>
      </c>
      <c r="K15" s="60">
        <v>0.5</v>
      </c>
      <c r="L15" s="60">
        <f t="shared" si="3"/>
        <v>0.5</v>
      </c>
    </row>
    <row r="16" spans="1:12" ht="12.75">
      <c r="A16" s="81">
        <v>11</v>
      </c>
      <c r="B16" s="105" t="s">
        <v>112</v>
      </c>
      <c r="C16" s="23">
        <v>813.6</v>
      </c>
      <c r="D16" s="23">
        <v>0</v>
      </c>
      <c r="E16" s="107">
        <f t="shared" si="0"/>
        <v>813.6</v>
      </c>
      <c r="F16" s="82">
        <v>4431.9</v>
      </c>
      <c r="G16" s="82">
        <v>92</v>
      </c>
      <c r="H16" s="107">
        <f t="shared" si="1"/>
        <v>4339.9</v>
      </c>
      <c r="I16" s="108">
        <f t="shared" si="2"/>
        <v>18.746975736768132</v>
      </c>
      <c r="J16" s="86">
        <v>1</v>
      </c>
      <c r="K16" s="60">
        <v>0.5</v>
      </c>
      <c r="L16" s="60">
        <f t="shared" si="3"/>
        <v>0.5</v>
      </c>
    </row>
    <row r="17" spans="1:12" ht="12.75">
      <c r="A17" s="81">
        <v>12</v>
      </c>
      <c r="B17" s="105" t="s">
        <v>113</v>
      </c>
      <c r="C17" s="23">
        <v>6.5</v>
      </c>
      <c r="D17" s="23">
        <v>0</v>
      </c>
      <c r="E17" s="107">
        <f t="shared" si="0"/>
        <v>6.5</v>
      </c>
      <c r="F17" s="82">
        <v>1946.1</v>
      </c>
      <c r="G17" s="82">
        <v>45.6</v>
      </c>
      <c r="H17" s="107">
        <f t="shared" si="1"/>
        <v>1900.5</v>
      </c>
      <c r="I17" s="108">
        <f t="shared" si="2"/>
        <v>0.342015259142331</v>
      </c>
      <c r="J17" s="86">
        <v>0</v>
      </c>
      <c r="K17" s="60">
        <v>0.5</v>
      </c>
      <c r="L17" s="60">
        <f t="shared" si="3"/>
        <v>0</v>
      </c>
    </row>
    <row r="18" spans="1:12" ht="12.75">
      <c r="A18" s="81">
        <v>13</v>
      </c>
      <c r="B18" s="105" t="s">
        <v>114</v>
      </c>
      <c r="C18" s="23">
        <v>5</v>
      </c>
      <c r="D18" s="23">
        <v>0</v>
      </c>
      <c r="E18" s="107">
        <f t="shared" si="0"/>
        <v>5</v>
      </c>
      <c r="F18" s="82">
        <v>2246.3</v>
      </c>
      <c r="G18" s="82">
        <v>92</v>
      </c>
      <c r="H18" s="107">
        <f t="shared" si="1"/>
        <v>2154.3</v>
      </c>
      <c r="I18" s="108">
        <f t="shared" si="2"/>
        <v>0.23209395163162047</v>
      </c>
      <c r="J18" s="86">
        <v>0</v>
      </c>
      <c r="K18" s="60">
        <v>0.5</v>
      </c>
      <c r="L18" s="60">
        <f t="shared" si="3"/>
        <v>0</v>
      </c>
    </row>
    <row r="19" spans="1:12" ht="12.75">
      <c r="A19" s="81">
        <v>14</v>
      </c>
      <c r="B19" s="105" t="s">
        <v>115</v>
      </c>
      <c r="C19" s="23">
        <v>36.1</v>
      </c>
      <c r="D19" s="23">
        <v>0</v>
      </c>
      <c r="E19" s="107">
        <f t="shared" si="0"/>
        <v>36.1</v>
      </c>
      <c r="F19" s="82">
        <v>2064.6</v>
      </c>
      <c r="G19" s="82">
        <v>47</v>
      </c>
      <c r="H19" s="107">
        <f t="shared" si="1"/>
        <v>2017.6</v>
      </c>
      <c r="I19" s="108">
        <f t="shared" si="2"/>
        <v>1.7892545598731169</v>
      </c>
      <c r="J19" s="86">
        <v>0</v>
      </c>
      <c r="K19" s="60">
        <v>0.5</v>
      </c>
      <c r="L19" s="60">
        <f t="shared" si="3"/>
        <v>0</v>
      </c>
    </row>
    <row r="20" spans="1:12" ht="12.75">
      <c r="A20" s="81">
        <v>15</v>
      </c>
      <c r="B20" s="105" t="s">
        <v>116</v>
      </c>
      <c r="C20" s="23">
        <v>9</v>
      </c>
      <c r="D20" s="23">
        <v>0</v>
      </c>
      <c r="E20" s="107">
        <f t="shared" si="0"/>
        <v>9</v>
      </c>
      <c r="F20" s="82">
        <v>1698.7</v>
      </c>
      <c r="G20" s="82">
        <v>45.6</v>
      </c>
      <c r="H20" s="107">
        <f t="shared" si="1"/>
        <v>1653.1000000000001</v>
      </c>
      <c r="I20" s="108">
        <f t="shared" si="2"/>
        <v>0.544431673824935</v>
      </c>
      <c r="J20" s="86">
        <v>0</v>
      </c>
      <c r="K20" s="60">
        <v>0.5</v>
      </c>
      <c r="L20" s="60">
        <f t="shared" si="3"/>
        <v>0</v>
      </c>
    </row>
    <row r="21" spans="1:12" ht="12.75">
      <c r="A21" s="81">
        <v>16</v>
      </c>
      <c r="B21" s="105" t="s">
        <v>117</v>
      </c>
      <c r="C21" s="23">
        <v>7.8</v>
      </c>
      <c r="D21" s="23">
        <v>0</v>
      </c>
      <c r="E21" s="107">
        <f t="shared" si="0"/>
        <v>7.8</v>
      </c>
      <c r="F21" s="82">
        <v>1546</v>
      </c>
      <c r="G21" s="82">
        <v>45.6</v>
      </c>
      <c r="H21" s="107">
        <f t="shared" si="1"/>
        <v>1500.4</v>
      </c>
      <c r="I21" s="108">
        <f t="shared" si="2"/>
        <v>0.519861370301253</v>
      </c>
      <c r="J21" s="86">
        <v>0</v>
      </c>
      <c r="K21" s="60">
        <v>0.5</v>
      </c>
      <c r="L21" s="60">
        <f t="shared" si="3"/>
        <v>0</v>
      </c>
    </row>
    <row r="22" spans="1:12" ht="12.75">
      <c r="A22" s="81">
        <v>17</v>
      </c>
      <c r="B22" s="105" t="s">
        <v>118</v>
      </c>
      <c r="C22" s="23">
        <v>71.5</v>
      </c>
      <c r="D22" s="23">
        <v>26</v>
      </c>
      <c r="E22" s="107">
        <f t="shared" si="0"/>
        <v>45.5</v>
      </c>
      <c r="F22" s="82">
        <v>1936.3</v>
      </c>
      <c r="G22" s="82">
        <v>85</v>
      </c>
      <c r="H22" s="107">
        <f t="shared" si="1"/>
        <v>1851.3</v>
      </c>
      <c r="I22" s="108">
        <f t="shared" si="2"/>
        <v>2.4577324042564683</v>
      </c>
      <c r="J22" s="86">
        <v>0</v>
      </c>
      <c r="K22" s="60">
        <v>0.5</v>
      </c>
      <c r="L22" s="60">
        <f t="shared" si="3"/>
        <v>0</v>
      </c>
    </row>
    <row r="23" spans="1:12" ht="12.75">
      <c r="A23" s="81">
        <v>18</v>
      </c>
      <c r="B23" s="105" t="s">
        <v>119</v>
      </c>
      <c r="C23" s="23">
        <v>20.5</v>
      </c>
      <c r="D23" s="23">
        <v>0</v>
      </c>
      <c r="E23" s="107">
        <f t="shared" si="0"/>
        <v>20.5</v>
      </c>
      <c r="F23" s="82">
        <v>1583.4</v>
      </c>
      <c r="G23" s="82">
        <v>45.6</v>
      </c>
      <c r="H23" s="107">
        <f t="shared" si="1"/>
        <v>1537.8000000000002</v>
      </c>
      <c r="I23" s="108">
        <f t="shared" si="2"/>
        <v>1.3330732214852385</v>
      </c>
      <c r="J23" s="86">
        <v>0</v>
      </c>
      <c r="K23" s="60">
        <v>0.5</v>
      </c>
      <c r="L23" s="60">
        <f t="shared" si="3"/>
        <v>0</v>
      </c>
    </row>
    <row r="24" spans="1:12" ht="12.75">
      <c r="A24" s="81">
        <v>19</v>
      </c>
      <c r="B24" s="105" t="s">
        <v>120</v>
      </c>
      <c r="C24" s="23">
        <v>5.9</v>
      </c>
      <c r="D24" s="23">
        <v>0</v>
      </c>
      <c r="E24" s="107">
        <f t="shared" si="0"/>
        <v>5.9</v>
      </c>
      <c r="F24" s="82">
        <v>2389.9</v>
      </c>
      <c r="G24" s="82">
        <v>92</v>
      </c>
      <c r="H24" s="107">
        <f t="shared" si="1"/>
        <v>2297.9</v>
      </c>
      <c r="I24" s="108">
        <f t="shared" si="2"/>
        <v>0.2567561686757474</v>
      </c>
      <c r="J24" s="86">
        <v>0</v>
      </c>
      <c r="K24" s="60">
        <v>0.5</v>
      </c>
      <c r="L24" s="60">
        <f t="shared" si="3"/>
        <v>0</v>
      </c>
    </row>
    <row r="25" spans="1:12" ht="11.25">
      <c r="A25" s="81">
        <v>20</v>
      </c>
      <c r="B25" s="23"/>
      <c r="C25" s="23"/>
      <c r="D25" s="23"/>
      <c r="E25" s="107">
        <f t="shared" si="0"/>
        <v>0</v>
      </c>
      <c r="F25" s="82"/>
      <c r="G25" s="82"/>
      <c r="H25" s="107">
        <f t="shared" si="1"/>
        <v>0</v>
      </c>
      <c r="I25" s="108" t="e">
        <f t="shared" si="2"/>
        <v>#DIV/0!</v>
      </c>
      <c r="J25" s="86"/>
      <c r="K25" s="60">
        <v>0.5</v>
      </c>
      <c r="L25" s="60">
        <f t="shared" si="3"/>
        <v>0</v>
      </c>
    </row>
    <row r="26" spans="1:12" ht="11.25">
      <c r="A26" s="81">
        <v>21</v>
      </c>
      <c r="B26" s="23"/>
      <c r="C26" s="23"/>
      <c r="D26" s="23"/>
      <c r="E26" s="107">
        <f t="shared" si="0"/>
        <v>0</v>
      </c>
      <c r="F26" s="82"/>
      <c r="G26" s="82"/>
      <c r="H26" s="107">
        <f t="shared" si="1"/>
        <v>0</v>
      </c>
      <c r="I26" s="108" t="e">
        <f t="shared" si="2"/>
        <v>#DIV/0!</v>
      </c>
      <c r="J26" s="86"/>
      <c r="K26" s="60">
        <v>0.5</v>
      </c>
      <c r="L26" s="60">
        <f t="shared" si="3"/>
        <v>0</v>
      </c>
    </row>
    <row r="27" spans="1:12" ht="11.25">
      <c r="A27" s="81">
        <v>22</v>
      </c>
      <c r="B27" s="23"/>
      <c r="C27" s="23"/>
      <c r="D27" s="23"/>
      <c r="E27" s="107">
        <f t="shared" si="0"/>
        <v>0</v>
      </c>
      <c r="F27" s="82"/>
      <c r="G27" s="82"/>
      <c r="H27" s="107">
        <f t="shared" si="1"/>
        <v>0</v>
      </c>
      <c r="I27" s="108" t="e">
        <f t="shared" si="2"/>
        <v>#DIV/0!</v>
      </c>
      <c r="J27" s="86"/>
      <c r="K27" s="60">
        <v>0.5</v>
      </c>
      <c r="L27" s="60">
        <f t="shared" si="3"/>
        <v>0</v>
      </c>
    </row>
    <row r="28" spans="1:12" ht="11.25">
      <c r="A28" s="81">
        <v>23</v>
      </c>
      <c r="B28" s="23"/>
      <c r="C28" s="23"/>
      <c r="D28" s="23"/>
      <c r="E28" s="107">
        <f t="shared" si="0"/>
        <v>0</v>
      </c>
      <c r="F28" s="82"/>
      <c r="G28" s="82"/>
      <c r="H28" s="107">
        <f t="shared" si="1"/>
        <v>0</v>
      </c>
      <c r="I28" s="108" t="e">
        <f t="shared" si="2"/>
        <v>#DIV/0!</v>
      </c>
      <c r="J28" s="86"/>
      <c r="K28" s="60">
        <v>0.5</v>
      </c>
      <c r="L28" s="60">
        <f t="shared" si="3"/>
        <v>0</v>
      </c>
    </row>
    <row r="29" spans="1:12" ht="11.25">
      <c r="A29" s="81">
        <v>24</v>
      </c>
      <c r="B29" s="23"/>
      <c r="C29" s="23"/>
      <c r="D29" s="23"/>
      <c r="E29" s="107">
        <f t="shared" si="0"/>
        <v>0</v>
      </c>
      <c r="F29" s="82"/>
      <c r="G29" s="82"/>
      <c r="H29" s="107">
        <f t="shared" si="1"/>
        <v>0</v>
      </c>
      <c r="I29" s="108" t="e">
        <f t="shared" si="2"/>
        <v>#DIV/0!</v>
      </c>
      <c r="J29" s="86"/>
      <c r="K29" s="60">
        <v>0.5</v>
      </c>
      <c r="L29" s="60">
        <f t="shared" si="3"/>
        <v>0</v>
      </c>
    </row>
    <row r="30" spans="1:12" ht="11.25">
      <c r="A30" s="119" t="s">
        <v>27</v>
      </c>
      <c r="B30" s="119"/>
      <c r="C30" s="23">
        <f aca="true" t="shared" si="4" ref="C30:H30">SUM(C6:C29)</f>
        <v>9070.399999999998</v>
      </c>
      <c r="D30" s="23">
        <f t="shared" si="4"/>
        <v>453.6</v>
      </c>
      <c r="E30" s="109">
        <f t="shared" si="4"/>
        <v>8616.799999999997</v>
      </c>
      <c r="F30" s="109">
        <f t="shared" si="4"/>
        <v>59293.100000000006</v>
      </c>
      <c r="G30" s="109">
        <f t="shared" si="4"/>
        <v>2099.8999999999996</v>
      </c>
      <c r="H30" s="109">
        <f t="shared" si="4"/>
        <v>57193.20000000001</v>
      </c>
      <c r="I30" s="108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J12" sqref="J12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24" t="s">
        <v>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4" ht="11.25">
      <c r="A2" s="49"/>
      <c r="B2" s="50"/>
      <c r="C2" s="50"/>
      <c r="D2" s="50"/>
    </row>
    <row r="3" spans="1:14" ht="173.25" customHeight="1">
      <c r="A3" s="120" t="s">
        <v>0</v>
      </c>
      <c r="B3" s="121" t="s">
        <v>64</v>
      </c>
      <c r="C3" s="41" t="s">
        <v>70</v>
      </c>
      <c r="D3" s="41" t="s">
        <v>90</v>
      </c>
      <c r="E3" s="21" t="s">
        <v>71</v>
      </c>
      <c r="F3" s="41" t="s">
        <v>72</v>
      </c>
      <c r="G3" s="41" t="s">
        <v>73</v>
      </c>
      <c r="H3" s="25" t="s">
        <v>125</v>
      </c>
      <c r="I3" s="73" t="s">
        <v>91</v>
      </c>
      <c r="J3" s="41" t="s">
        <v>92</v>
      </c>
      <c r="K3" s="5" t="s">
        <v>45</v>
      </c>
      <c r="L3" s="121" t="s">
        <v>1</v>
      </c>
      <c r="M3" s="121" t="s">
        <v>2</v>
      </c>
      <c r="N3" s="22" t="s">
        <v>3</v>
      </c>
    </row>
    <row r="4" spans="1:14" ht="53.25" customHeight="1">
      <c r="A4" s="128"/>
      <c r="B4" s="123"/>
      <c r="C4" s="8" t="s">
        <v>13</v>
      </c>
      <c r="D4" s="39" t="s">
        <v>74</v>
      </c>
      <c r="E4" s="8" t="s">
        <v>101</v>
      </c>
      <c r="F4" s="8" t="s">
        <v>13</v>
      </c>
      <c r="G4" s="8" t="s">
        <v>13</v>
      </c>
      <c r="H4" s="25" t="s">
        <v>4</v>
      </c>
      <c r="I4" s="8" t="s">
        <v>101</v>
      </c>
      <c r="J4" s="74" t="s">
        <v>46</v>
      </c>
      <c r="K4" s="66" t="s">
        <v>47</v>
      </c>
      <c r="L4" s="123"/>
      <c r="M4" s="123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8">
        <v>5</v>
      </c>
      <c r="F5" s="8">
        <v>6</v>
      </c>
      <c r="G5" s="118">
        <v>7</v>
      </c>
      <c r="H5" s="25" t="s">
        <v>23</v>
      </c>
      <c r="I5" s="76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1">
        <v>1</v>
      </c>
      <c r="B6" s="79" t="s">
        <v>102</v>
      </c>
      <c r="C6" s="107">
        <v>1821.9</v>
      </c>
      <c r="D6" s="85">
        <f aca="true" t="shared" si="0" ref="D6:D29">C6-E6</f>
        <v>83.20000000000005</v>
      </c>
      <c r="E6" s="85">
        <v>1738.7</v>
      </c>
      <c r="F6" s="110">
        <v>0</v>
      </c>
      <c r="G6" s="85">
        <v>0</v>
      </c>
      <c r="H6" s="82">
        <v>2516.4</v>
      </c>
      <c r="I6" s="82">
        <v>92</v>
      </c>
      <c r="J6" s="87">
        <f aca="true" t="shared" si="1" ref="J6:J29">H6-I6</f>
        <v>2424.4</v>
      </c>
      <c r="K6" s="88">
        <f aca="true" t="shared" si="2" ref="K6:K29">(E6+F6+G6)/J6*100</f>
        <v>71.71671341362811</v>
      </c>
      <c r="L6" s="89">
        <v>0</v>
      </c>
      <c r="M6" s="59">
        <v>1.5</v>
      </c>
      <c r="N6" s="59">
        <f aca="true" t="shared" si="3" ref="N6:N29">L6*M6</f>
        <v>0</v>
      </c>
    </row>
    <row r="7" spans="1:14" ht="12.75">
      <c r="A7" s="81">
        <v>2</v>
      </c>
      <c r="B7" s="80" t="s">
        <v>103</v>
      </c>
      <c r="C7" s="107">
        <v>1104.3</v>
      </c>
      <c r="D7" s="85">
        <f t="shared" si="0"/>
        <v>36.899999999999864</v>
      </c>
      <c r="E7" s="85">
        <v>1067.4</v>
      </c>
      <c r="F7" s="110">
        <v>0</v>
      </c>
      <c r="G7" s="107">
        <v>0</v>
      </c>
      <c r="H7" s="82">
        <v>1944</v>
      </c>
      <c r="I7" s="82">
        <v>45.7</v>
      </c>
      <c r="J7" s="87">
        <f t="shared" si="1"/>
        <v>1898.3</v>
      </c>
      <c r="K7" s="88">
        <f t="shared" si="2"/>
        <v>56.229257756940434</v>
      </c>
      <c r="L7" s="89">
        <v>0.275</v>
      </c>
      <c r="M7" s="59">
        <v>1.5</v>
      </c>
      <c r="N7" s="59">
        <f t="shared" si="3"/>
        <v>0.41250000000000003</v>
      </c>
    </row>
    <row r="8" spans="1:14" ht="12.75">
      <c r="A8" s="81">
        <v>3</v>
      </c>
      <c r="B8" s="80" t="s">
        <v>104</v>
      </c>
      <c r="C8" s="109">
        <v>1255.2</v>
      </c>
      <c r="D8" s="85">
        <f t="shared" si="0"/>
        <v>83.20000000000005</v>
      </c>
      <c r="E8" s="111">
        <v>1172</v>
      </c>
      <c r="F8" s="110">
        <v>0</v>
      </c>
      <c r="G8" s="111">
        <v>0</v>
      </c>
      <c r="H8" s="82">
        <v>2231.6</v>
      </c>
      <c r="I8" s="82">
        <v>92</v>
      </c>
      <c r="J8" s="87">
        <f t="shared" si="1"/>
        <v>2139.6</v>
      </c>
      <c r="K8" s="88">
        <f t="shared" si="2"/>
        <v>54.77659375584222</v>
      </c>
      <c r="L8" s="89">
        <v>0.304</v>
      </c>
      <c r="M8" s="59">
        <v>1.5</v>
      </c>
      <c r="N8" s="59">
        <f t="shared" si="3"/>
        <v>0.45599999999999996</v>
      </c>
    </row>
    <row r="9" spans="1:14" ht="12.75">
      <c r="A9" s="81">
        <v>4</v>
      </c>
      <c r="B9" s="80" t="s">
        <v>105</v>
      </c>
      <c r="C9" s="107">
        <v>1082.8</v>
      </c>
      <c r="D9" s="85">
        <f t="shared" si="0"/>
        <v>36.899999999999864</v>
      </c>
      <c r="E9" s="85">
        <v>1045.9</v>
      </c>
      <c r="F9" s="85">
        <v>0</v>
      </c>
      <c r="G9" s="85">
        <v>0</v>
      </c>
      <c r="H9" s="82">
        <v>1688.6</v>
      </c>
      <c r="I9" s="82">
        <v>45.7</v>
      </c>
      <c r="J9" s="87">
        <f t="shared" si="1"/>
        <v>1642.8999999999999</v>
      </c>
      <c r="K9" s="88">
        <f t="shared" si="2"/>
        <v>63.6618175178039</v>
      </c>
      <c r="L9" s="89">
        <v>0.127</v>
      </c>
      <c r="M9" s="59">
        <v>1.5</v>
      </c>
      <c r="N9" s="59">
        <f t="shared" si="3"/>
        <v>0.1905</v>
      </c>
    </row>
    <row r="10" spans="1:14" ht="12.75">
      <c r="A10" s="81">
        <v>5</v>
      </c>
      <c r="B10" s="80" t="s">
        <v>106</v>
      </c>
      <c r="C10" s="107">
        <v>1063</v>
      </c>
      <c r="D10" s="85">
        <f t="shared" si="0"/>
        <v>36.90000000000009</v>
      </c>
      <c r="E10" s="85">
        <v>1026.1</v>
      </c>
      <c r="F10" s="110">
        <v>0</v>
      </c>
      <c r="G10" s="85">
        <v>0</v>
      </c>
      <c r="H10" s="82">
        <v>1822.1</v>
      </c>
      <c r="I10" s="82">
        <v>45.7</v>
      </c>
      <c r="J10" s="87">
        <f t="shared" si="1"/>
        <v>1776.3999999999999</v>
      </c>
      <c r="K10" s="88">
        <f t="shared" si="2"/>
        <v>57.762891240711554</v>
      </c>
      <c r="L10" s="89">
        <v>0.245</v>
      </c>
      <c r="M10" s="59">
        <v>1.5</v>
      </c>
      <c r="N10" s="59">
        <f t="shared" si="3"/>
        <v>0.3675</v>
      </c>
    </row>
    <row r="11" spans="1:14" ht="12.75">
      <c r="A11" s="81">
        <v>6</v>
      </c>
      <c r="B11" s="80" t="s">
        <v>107</v>
      </c>
      <c r="C11" s="107">
        <v>1418</v>
      </c>
      <c r="D11" s="85">
        <f t="shared" si="0"/>
        <v>36.90000000000009</v>
      </c>
      <c r="E11" s="85">
        <v>1381.1</v>
      </c>
      <c r="F11" s="110">
        <v>0</v>
      </c>
      <c r="G11" s="85">
        <v>0</v>
      </c>
      <c r="H11" s="82">
        <v>2008.9</v>
      </c>
      <c r="I11" s="82">
        <v>45.7</v>
      </c>
      <c r="J11" s="87">
        <f t="shared" si="1"/>
        <v>1963.2</v>
      </c>
      <c r="K11" s="88">
        <f t="shared" si="2"/>
        <v>70.34942950285247</v>
      </c>
      <c r="L11" s="89">
        <v>0</v>
      </c>
      <c r="M11" s="59">
        <v>1.5</v>
      </c>
      <c r="N11" s="59">
        <f t="shared" si="3"/>
        <v>0</v>
      </c>
    </row>
    <row r="12" spans="1:14" ht="12.75">
      <c r="A12" s="81">
        <v>7</v>
      </c>
      <c r="B12" s="80" t="s">
        <v>108</v>
      </c>
      <c r="C12" s="107">
        <v>1082.4</v>
      </c>
      <c r="D12" s="85">
        <f t="shared" si="0"/>
        <v>36.90000000000009</v>
      </c>
      <c r="E12" s="85">
        <v>1045.5</v>
      </c>
      <c r="F12" s="110">
        <v>0</v>
      </c>
      <c r="G12" s="85">
        <v>0</v>
      </c>
      <c r="H12" s="82">
        <v>1872.8</v>
      </c>
      <c r="I12" s="82">
        <v>45.6</v>
      </c>
      <c r="J12" s="87">
        <f t="shared" si="1"/>
        <v>1827.2</v>
      </c>
      <c r="K12" s="88">
        <f t="shared" si="2"/>
        <v>57.21869527145359</v>
      </c>
      <c r="L12" s="89">
        <v>0.256</v>
      </c>
      <c r="M12" s="59">
        <v>1.5</v>
      </c>
      <c r="N12" s="59">
        <f t="shared" si="3"/>
        <v>0.384</v>
      </c>
    </row>
    <row r="13" spans="1:14" ht="12.75">
      <c r="A13" s="81">
        <v>8</v>
      </c>
      <c r="B13" s="80" t="s">
        <v>109</v>
      </c>
      <c r="C13" s="107">
        <v>4841.2</v>
      </c>
      <c r="D13" s="85">
        <f t="shared" si="0"/>
        <v>254.89999999999964</v>
      </c>
      <c r="E13" s="85">
        <v>4586.3</v>
      </c>
      <c r="F13" s="110">
        <v>0</v>
      </c>
      <c r="G13" s="85">
        <v>1214.9</v>
      </c>
      <c r="H13" s="82">
        <v>20399</v>
      </c>
      <c r="I13" s="82">
        <v>913.1</v>
      </c>
      <c r="J13" s="87">
        <f t="shared" si="1"/>
        <v>19485.9</v>
      </c>
      <c r="K13" s="88">
        <f t="shared" si="2"/>
        <v>29.77127050841891</v>
      </c>
      <c r="L13" s="89">
        <v>0.805</v>
      </c>
      <c r="M13" s="59">
        <v>1.5</v>
      </c>
      <c r="N13" s="59">
        <f t="shared" si="3"/>
        <v>1.2075</v>
      </c>
    </row>
    <row r="14" spans="1:14" ht="12.75">
      <c r="A14" s="81">
        <v>9</v>
      </c>
      <c r="B14" s="80" t="s">
        <v>110</v>
      </c>
      <c r="C14" s="107">
        <v>2088.8</v>
      </c>
      <c r="D14" s="85">
        <f t="shared" si="0"/>
        <v>83.30000000000018</v>
      </c>
      <c r="E14" s="85">
        <v>2005.5</v>
      </c>
      <c r="F14" s="110">
        <v>0</v>
      </c>
      <c r="G14" s="85">
        <v>0</v>
      </c>
      <c r="H14" s="82">
        <v>2707.6</v>
      </c>
      <c r="I14" s="82">
        <v>92</v>
      </c>
      <c r="J14" s="87">
        <f t="shared" si="1"/>
        <v>2615.6</v>
      </c>
      <c r="K14" s="88">
        <f t="shared" si="2"/>
        <v>76.67456797675486</v>
      </c>
      <c r="L14" s="89">
        <v>0</v>
      </c>
      <c r="M14" s="59">
        <v>1.5</v>
      </c>
      <c r="N14" s="59">
        <f t="shared" si="3"/>
        <v>0</v>
      </c>
    </row>
    <row r="15" spans="1:14" ht="12.75">
      <c r="A15" s="81">
        <v>10</v>
      </c>
      <c r="B15" s="80" t="s">
        <v>111</v>
      </c>
      <c r="C15" s="107">
        <v>1091.1</v>
      </c>
      <c r="D15" s="85">
        <f t="shared" si="0"/>
        <v>83.29999999999995</v>
      </c>
      <c r="E15" s="85">
        <v>1007.8</v>
      </c>
      <c r="F15" s="85">
        <v>0</v>
      </c>
      <c r="G15" s="85">
        <v>0</v>
      </c>
      <c r="H15" s="82">
        <v>2258.9</v>
      </c>
      <c r="I15" s="82">
        <v>92</v>
      </c>
      <c r="J15" s="87">
        <f t="shared" si="1"/>
        <v>2166.9</v>
      </c>
      <c r="K15" s="88">
        <f t="shared" si="2"/>
        <v>46.50883750980663</v>
      </c>
      <c r="L15" s="89">
        <v>0.47</v>
      </c>
      <c r="M15" s="59">
        <v>1.5</v>
      </c>
      <c r="N15" s="59">
        <f t="shared" si="3"/>
        <v>0.705</v>
      </c>
    </row>
    <row r="16" spans="1:14" ht="12.75">
      <c r="A16" s="81">
        <v>11</v>
      </c>
      <c r="B16" s="80" t="s">
        <v>112</v>
      </c>
      <c r="C16" s="107">
        <v>2525.4</v>
      </c>
      <c r="D16" s="85">
        <f t="shared" si="0"/>
        <v>83.30000000000018</v>
      </c>
      <c r="E16" s="85">
        <v>2442.1</v>
      </c>
      <c r="F16" s="85">
        <v>0</v>
      </c>
      <c r="G16" s="85">
        <v>0</v>
      </c>
      <c r="H16" s="82">
        <v>4431.9</v>
      </c>
      <c r="I16" s="82">
        <v>92</v>
      </c>
      <c r="J16" s="87">
        <f t="shared" si="1"/>
        <v>4339.9</v>
      </c>
      <c r="K16" s="88">
        <f t="shared" si="2"/>
        <v>56.270881817553395</v>
      </c>
      <c r="L16" s="89">
        <v>0.275</v>
      </c>
      <c r="M16" s="59">
        <v>1.5</v>
      </c>
      <c r="N16" s="59">
        <f t="shared" si="3"/>
        <v>0.41250000000000003</v>
      </c>
    </row>
    <row r="17" spans="1:14" ht="12.75">
      <c r="A17" s="81">
        <v>12</v>
      </c>
      <c r="B17" s="80" t="s">
        <v>113</v>
      </c>
      <c r="C17" s="109">
        <v>1130.5</v>
      </c>
      <c r="D17" s="85">
        <f t="shared" si="0"/>
        <v>36.90000000000009</v>
      </c>
      <c r="E17" s="111">
        <v>1093.6</v>
      </c>
      <c r="F17" s="110">
        <v>0</v>
      </c>
      <c r="G17" s="85">
        <v>0</v>
      </c>
      <c r="H17" s="82">
        <v>1946.1</v>
      </c>
      <c r="I17" s="82">
        <v>45.6</v>
      </c>
      <c r="J17" s="87">
        <f t="shared" si="1"/>
        <v>1900.5</v>
      </c>
      <c r="K17" s="88">
        <f t="shared" si="2"/>
        <v>57.542751907392784</v>
      </c>
      <c r="L17" s="89">
        <v>0.249</v>
      </c>
      <c r="M17" s="59">
        <v>1.5</v>
      </c>
      <c r="N17" s="59">
        <f t="shared" si="3"/>
        <v>0.3735</v>
      </c>
    </row>
    <row r="18" spans="1:14" ht="12.75">
      <c r="A18" s="81">
        <v>13</v>
      </c>
      <c r="B18" s="80" t="s">
        <v>114</v>
      </c>
      <c r="C18" s="107">
        <v>1734</v>
      </c>
      <c r="D18" s="85">
        <f t="shared" si="0"/>
        <v>83.20000000000005</v>
      </c>
      <c r="E18" s="85">
        <v>1650.8</v>
      </c>
      <c r="F18" s="110">
        <v>0</v>
      </c>
      <c r="G18" s="85">
        <v>0</v>
      </c>
      <c r="H18" s="82">
        <v>2246.3</v>
      </c>
      <c r="I18" s="82">
        <v>92</v>
      </c>
      <c r="J18" s="87">
        <f t="shared" si="1"/>
        <v>2154.3</v>
      </c>
      <c r="K18" s="88">
        <f t="shared" si="2"/>
        <v>76.62813907069581</v>
      </c>
      <c r="L18" s="89">
        <v>0</v>
      </c>
      <c r="M18" s="59">
        <v>1.5</v>
      </c>
      <c r="N18" s="59">
        <f t="shared" si="3"/>
        <v>0</v>
      </c>
    </row>
    <row r="19" spans="1:14" ht="12.75">
      <c r="A19" s="81">
        <v>14</v>
      </c>
      <c r="B19" s="80" t="s">
        <v>115</v>
      </c>
      <c r="C19" s="107">
        <v>1436.9</v>
      </c>
      <c r="D19" s="85">
        <f t="shared" si="0"/>
        <v>38.200000000000045</v>
      </c>
      <c r="E19" s="85">
        <v>1398.7</v>
      </c>
      <c r="F19" s="85">
        <v>0</v>
      </c>
      <c r="G19" s="85">
        <v>0</v>
      </c>
      <c r="H19" s="82">
        <v>2064.6</v>
      </c>
      <c r="I19" s="82">
        <v>47</v>
      </c>
      <c r="J19" s="87">
        <f t="shared" si="1"/>
        <v>2017.6</v>
      </c>
      <c r="K19" s="88">
        <f t="shared" si="2"/>
        <v>69.32494052339415</v>
      </c>
      <c r="L19" s="89">
        <v>0.014</v>
      </c>
      <c r="M19" s="59">
        <v>1.5</v>
      </c>
      <c r="N19" s="59">
        <f t="shared" si="3"/>
        <v>0.021</v>
      </c>
    </row>
    <row r="20" spans="1:14" ht="12.75">
      <c r="A20" s="81">
        <v>15</v>
      </c>
      <c r="B20" s="80" t="s">
        <v>116</v>
      </c>
      <c r="C20" s="109">
        <v>956.9</v>
      </c>
      <c r="D20" s="85">
        <f t="shared" si="0"/>
        <v>36.89999999999998</v>
      </c>
      <c r="E20" s="111">
        <v>920</v>
      </c>
      <c r="F20" s="111">
        <v>0</v>
      </c>
      <c r="G20" s="111">
        <v>0</v>
      </c>
      <c r="H20" s="82">
        <v>1698.7</v>
      </c>
      <c r="I20" s="82">
        <v>45.6</v>
      </c>
      <c r="J20" s="87">
        <f t="shared" si="1"/>
        <v>1653.1000000000001</v>
      </c>
      <c r="K20" s="88">
        <f t="shared" si="2"/>
        <v>55.6530155465489</v>
      </c>
      <c r="L20" s="89">
        <v>0.287</v>
      </c>
      <c r="M20" s="59">
        <v>1.5</v>
      </c>
      <c r="N20" s="59">
        <f t="shared" si="3"/>
        <v>0.4305</v>
      </c>
    </row>
    <row r="21" spans="1:14" ht="12.75">
      <c r="A21" s="81">
        <v>16</v>
      </c>
      <c r="B21" s="80" t="s">
        <v>117</v>
      </c>
      <c r="C21" s="107">
        <v>920.6</v>
      </c>
      <c r="D21" s="85">
        <f t="shared" si="0"/>
        <v>36.89999999999998</v>
      </c>
      <c r="E21" s="85">
        <v>883.7</v>
      </c>
      <c r="F21" s="85">
        <v>0</v>
      </c>
      <c r="G21" s="111">
        <v>0</v>
      </c>
      <c r="H21" s="82">
        <v>1546</v>
      </c>
      <c r="I21" s="82">
        <v>45.6</v>
      </c>
      <c r="J21" s="87">
        <f t="shared" si="1"/>
        <v>1500.4</v>
      </c>
      <c r="K21" s="88">
        <f t="shared" si="2"/>
        <v>58.89762729938683</v>
      </c>
      <c r="L21" s="89">
        <v>0.222</v>
      </c>
      <c r="M21" s="59">
        <v>1.5</v>
      </c>
      <c r="N21" s="59">
        <f t="shared" si="3"/>
        <v>0.333</v>
      </c>
    </row>
    <row r="22" spans="1:14" ht="12.75">
      <c r="A22" s="81">
        <v>17</v>
      </c>
      <c r="B22" s="80" t="s">
        <v>118</v>
      </c>
      <c r="C22" s="107">
        <v>1326.8</v>
      </c>
      <c r="D22" s="85">
        <f t="shared" si="0"/>
        <v>46.799999999999955</v>
      </c>
      <c r="E22" s="85">
        <v>1280</v>
      </c>
      <c r="F22" s="85">
        <v>0</v>
      </c>
      <c r="G22" s="107">
        <v>0</v>
      </c>
      <c r="H22" s="82">
        <v>1936.3</v>
      </c>
      <c r="I22" s="82">
        <v>85</v>
      </c>
      <c r="J22" s="87">
        <f t="shared" si="1"/>
        <v>1851.3</v>
      </c>
      <c r="K22" s="88">
        <f t="shared" si="2"/>
        <v>69.1406038999622</v>
      </c>
      <c r="L22" s="89">
        <v>0.017</v>
      </c>
      <c r="M22" s="59">
        <v>1.5</v>
      </c>
      <c r="N22" s="59">
        <f t="shared" si="3"/>
        <v>0.025500000000000002</v>
      </c>
    </row>
    <row r="23" spans="1:14" ht="12.75">
      <c r="A23" s="81">
        <v>18</v>
      </c>
      <c r="B23" s="80" t="s">
        <v>119</v>
      </c>
      <c r="C23" s="107">
        <v>1178.9</v>
      </c>
      <c r="D23" s="85">
        <f t="shared" si="0"/>
        <v>36.90000000000009</v>
      </c>
      <c r="E23" s="85">
        <v>1142</v>
      </c>
      <c r="F23" s="110">
        <v>0</v>
      </c>
      <c r="G23" s="85">
        <v>0</v>
      </c>
      <c r="H23" s="82">
        <v>1583.4</v>
      </c>
      <c r="I23" s="82">
        <v>45.6</v>
      </c>
      <c r="J23" s="87">
        <f t="shared" si="1"/>
        <v>1537.8000000000002</v>
      </c>
      <c r="K23" s="88">
        <f t="shared" si="2"/>
        <v>74.26193263103133</v>
      </c>
      <c r="L23" s="89">
        <v>0</v>
      </c>
      <c r="M23" s="59">
        <v>1.5</v>
      </c>
      <c r="N23" s="59">
        <f t="shared" si="3"/>
        <v>0</v>
      </c>
    </row>
    <row r="24" spans="1:14" ht="12.75">
      <c r="A24" s="81">
        <v>19</v>
      </c>
      <c r="B24" s="80" t="s">
        <v>120</v>
      </c>
      <c r="C24" s="107">
        <v>1441</v>
      </c>
      <c r="D24" s="85">
        <f t="shared" si="0"/>
        <v>83.20000000000005</v>
      </c>
      <c r="E24" s="85">
        <v>1357.8</v>
      </c>
      <c r="F24" s="85">
        <v>0</v>
      </c>
      <c r="G24" s="85">
        <v>0</v>
      </c>
      <c r="H24" s="82">
        <v>2389.9</v>
      </c>
      <c r="I24" s="82">
        <v>92</v>
      </c>
      <c r="J24" s="87">
        <f t="shared" si="1"/>
        <v>2297.9</v>
      </c>
      <c r="K24" s="88">
        <f t="shared" si="2"/>
        <v>59.08873319117455</v>
      </c>
      <c r="L24" s="89">
        <v>0.218</v>
      </c>
      <c r="M24" s="59">
        <v>1.5</v>
      </c>
      <c r="N24" s="59">
        <f t="shared" si="3"/>
        <v>0.327</v>
      </c>
    </row>
    <row r="25" spans="1:14" ht="11.25">
      <c r="A25" s="81">
        <v>20</v>
      </c>
      <c r="B25" s="23"/>
      <c r="C25" s="107"/>
      <c r="D25" s="85">
        <f t="shared" si="0"/>
        <v>0</v>
      </c>
      <c r="E25" s="85"/>
      <c r="F25" s="85"/>
      <c r="G25" s="85"/>
      <c r="H25" s="82"/>
      <c r="I25" s="82"/>
      <c r="J25" s="87">
        <f t="shared" si="1"/>
        <v>0</v>
      </c>
      <c r="K25" s="88" t="e">
        <f t="shared" si="2"/>
        <v>#DIV/0!</v>
      </c>
      <c r="L25" s="89"/>
      <c r="M25" s="59">
        <v>1.5</v>
      </c>
      <c r="N25" s="59">
        <f t="shared" si="3"/>
        <v>0</v>
      </c>
    </row>
    <row r="26" spans="1:14" ht="11.25">
      <c r="A26" s="81">
        <v>21</v>
      </c>
      <c r="B26" s="23"/>
      <c r="C26" s="107"/>
      <c r="D26" s="85">
        <f t="shared" si="0"/>
        <v>0</v>
      </c>
      <c r="E26" s="85"/>
      <c r="F26" s="85"/>
      <c r="G26" s="85"/>
      <c r="H26" s="82"/>
      <c r="I26" s="82"/>
      <c r="J26" s="87">
        <f t="shared" si="1"/>
        <v>0</v>
      </c>
      <c r="K26" s="88" t="e">
        <f t="shared" si="2"/>
        <v>#DIV/0!</v>
      </c>
      <c r="L26" s="89"/>
      <c r="M26" s="59">
        <v>1.5</v>
      </c>
      <c r="N26" s="59">
        <f t="shared" si="3"/>
        <v>0</v>
      </c>
    </row>
    <row r="27" spans="1:14" ht="11.25">
      <c r="A27" s="81">
        <v>22</v>
      </c>
      <c r="B27" s="23"/>
      <c r="C27" s="107"/>
      <c r="D27" s="85">
        <f t="shared" si="0"/>
        <v>0</v>
      </c>
      <c r="E27" s="85"/>
      <c r="F27" s="110"/>
      <c r="G27" s="85"/>
      <c r="H27" s="82"/>
      <c r="I27" s="82"/>
      <c r="J27" s="87">
        <f t="shared" si="1"/>
        <v>0</v>
      </c>
      <c r="K27" s="88" t="e">
        <f t="shared" si="2"/>
        <v>#DIV/0!</v>
      </c>
      <c r="L27" s="89"/>
      <c r="M27" s="59">
        <v>1.5</v>
      </c>
      <c r="N27" s="59">
        <f t="shared" si="3"/>
        <v>0</v>
      </c>
    </row>
    <row r="28" spans="1:14" ht="11.25">
      <c r="A28" s="81">
        <v>23</v>
      </c>
      <c r="B28" s="23"/>
      <c r="C28" s="109"/>
      <c r="D28" s="85">
        <f t="shared" si="0"/>
        <v>0</v>
      </c>
      <c r="E28" s="111"/>
      <c r="F28" s="110"/>
      <c r="G28" s="111"/>
      <c r="H28" s="82"/>
      <c r="I28" s="82"/>
      <c r="J28" s="87">
        <f t="shared" si="1"/>
        <v>0</v>
      </c>
      <c r="K28" s="88" t="e">
        <f t="shared" si="2"/>
        <v>#DIV/0!</v>
      </c>
      <c r="L28" s="89"/>
      <c r="M28" s="59">
        <v>1.5</v>
      </c>
      <c r="N28" s="59">
        <f t="shared" si="3"/>
        <v>0</v>
      </c>
    </row>
    <row r="29" spans="1:14" ht="11.25">
      <c r="A29" s="81">
        <v>24</v>
      </c>
      <c r="B29" s="23"/>
      <c r="C29" s="109"/>
      <c r="D29" s="85">
        <f t="shared" si="0"/>
        <v>0</v>
      </c>
      <c r="E29" s="111"/>
      <c r="F29" s="110"/>
      <c r="G29" s="111"/>
      <c r="H29" s="82"/>
      <c r="I29" s="82"/>
      <c r="J29" s="87">
        <f t="shared" si="1"/>
        <v>0</v>
      </c>
      <c r="K29" s="88" t="e">
        <f t="shared" si="2"/>
        <v>#DIV/0!</v>
      </c>
      <c r="L29" s="89"/>
      <c r="M29" s="59">
        <v>1.5</v>
      </c>
      <c r="N29" s="59">
        <f t="shared" si="3"/>
        <v>0</v>
      </c>
    </row>
    <row r="30" spans="1:14" ht="11.25" customHeight="1">
      <c r="A30" s="119" t="s">
        <v>40</v>
      </c>
      <c r="B30" s="119"/>
      <c r="C30" s="23">
        <f aca="true" t="shared" si="4" ref="C30:J30">SUM(C6:C29)</f>
        <v>29499.7</v>
      </c>
      <c r="D30" s="23">
        <f t="shared" si="4"/>
        <v>1254.7000000000003</v>
      </c>
      <c r="E30" s="111">
        <f t="shared" si="4"/>
        <v>28244.999999999996</v>
      </c>
      <c r="F30" s="111">
        <f t="shared" si="4"/>
        <v>0</v>
      </c>
      <c r="G30" s="111">
        <f t="shared" si="4"/>
        <v>1214.9</v>
      </c>
      <c r="H30" s="111">
        <f t="shared" si="4"/>
        <v>59293.100000000006</v>
      </c>
      <c r="I30" s="111">
        <f t="shared" si="4"/>
        <v>2099.8999999999996</v>
      </c>
      <c r="J30" s="111">
        <f t="shared" si="4"/>
        <v>57193.20000000001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2" sqref="F22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2" ht="11.25">
      <c r="A2" s="49"/>
      <c r="B2" s="50"/>
    </row>
    <row r="3" spans="1:10" ht="143.25" customHeight="1">
      <c r="A3" s="120" t="s">
        <v>0</v>
      </c>
      <c r="B3" s="127" t="s">
        <v>64</v>
      </c>
      <c r="C3" s="41" t="s">
        <v>75</v>
      </c>
      <c r="D3" s="25" t="s">
        <v>126</v>
      </c>
      <c r="E3" s="25" t="s">
        <v>127</v>
      </c>
      <c r="F3" s="21" t="s">
        <v>93</v>
      </c>
      <c r="G3" s="21" t="s">
        <v>11</v>
      </c>
      <c r="H3" s="121" t="s">
        <v>42</v>
      </c>
      <c r="I3" s="121" t="s">
        <v>8</v>
      </c>
      <c r="J3" s="22" t="s">
        <v>3</v>
      </c>
    </row>
    <row r="4" spans="1:10" ht="49.5" customHeight="1">
      <c r="A4" s="120"/>
      <c r="B4" s="127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3"/>
      <c r="I4" s="123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1">
        <v>1</v>
      </c>
      <c r="B6" s="79" t="s">
        <v>102</v>
      </c>
      <c r="C6" s="107">
        <v>0</v>
      </c>
      <c r="D6" s="82">
        <v>2516.4</v>
      </c>
      <c r="E6" s="82">
        <v>92</v>
      </c>
      <c r="F6" s="107">
        <f aca="true" t="shared" si="0" ref="F6:F29">D6-E6</f>
        <v>2424.4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1">
        <v>2</v>
      </c>
      <c r="B7" s="80" t="s">
        <v>103</v>
      </c>
      <c r="C7" s="107">
        <v>0</v>
      </c>
      <c r="D7" s="82">
        <v>1944</v>
      </c>
      <c r="E7" s="82">
        <v>45.7</v>
      </c>
      <c r="F7" s="107">
        <f t="shared" si="0"/>
        <v>1898.3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1">
        <v>3</v>
      </c>
      <c r="B8" s="80" t="s">
        <v>104</v>
      </c>
      <c r="C8" s="109">
        <v>0</v>
      </c>
      <c r="D8" s="82">
        <v>2231.6</v>
      </c>
      <c r="E8" s="82">
        <v>92</v>
      </c>
      <c r="F8" s="107">
        <f t="shared" si="0"/>
        <v>2139.6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1">
        <v>4</v>
      </c>
      <c r="B9" s="80" t="s">
        <v>105</v>
      </c>
      <c r="C9" s="107">
        <v>0</v>
      </c>
      <c r="D9" s="82">
        <v>1688.6</v>
      </c>
      <c r="E9" s="82">
        <v>45.7</v>
      </c>
      <c r="F9" s="107">
        <f t="shared" si="0"/>
        <v>1642.8999999999999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1">
        <v>5</v>
      </c>
      <c r="B10" s="80" t="s">
        <v>106</v>
      </c>
      <c r="C10" s="107">
        <v>0</v>
      </c>
      <c r="D10" s="82">
        <v>1822.1</v>
      </c>
      <c r="E10" s="82">
        <v>45.7</v>
      </c>
      <c r="F10" s="107">
        <f t="shared" si="0"/>
        <v>1776.3999999999999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1">
        <v>6</v>
      </c>
      <c r="B11" s="80" t="s">
        <v>107</v>
      </c>
      <c r="C11" s="107">
        <v>0</v>
      </c>
      <c r="D11" s="82">
        <v>2008.9</v>
      </c>
      <c r="E11" s="82">
        <v>45.7</v>
      </c>
      <c r="F11" s="107">
        <f t="shared" si="0"/>
        <v>1963.2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1">
        <v>7</v>
      </c>
      <c r="B12" s="80" t="s">
        <v>108</v>
      </c>
      <c r="C12" s="107">
        <v>0</v>
      </c>
      <c r="D12" s="82">
        <v>1872.8</v>
      </c>
      <c r="E12" s="82">
        <v>45.6</v>
      </c>
      <c r="F12" s="107">
        <f t="shared" si="0"/>
        <v>1827.2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1">
        <v>8</v>
      </c>
      <c r="B13" s="80" t="s">
        <v>109</v>
      </c>
      <c r="C13" s="107">
        <v>0</v>
      </c>
      <c r="D13" s="82">
        <v>20399</v>
      </c>
      <c r="E13" s="82">
        <v>913.1</v>
      </c>
      <c r="F13" s="107">
        <f t="shared" si="0"/>
        <v>19485.9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1">
        <v>9</v>
      </c>
      <c r="B14" s="80" t="s">
        <v>110</v>
      </c>
      <c r="C14" s="107">
        <v>0</v>
      </c>
      <c r="D14" s="82">
        <v>2707.6</v>
      </c>
      <c r="E14" s="82">
        <v>92</v>
      </c>
      <c r="F14" s="107">
        <f t="shared" si="0"/>
        <v>2615.6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1">
        <v>10</v>
      </c>
      <c r="B15" s="80" t="s">
        <v>111</v>
      </c>
      <c r="C15" s="107">
        <v>0</v>
      </c>
      <c r="D15" s="82">
        <v>2258.9</v>
      </c>
      <c r="E15" s="82">
        <v>92</v>
      </c>
      <c r="F15" s="107">
        <f t="shared" si="0"/>
        <v>2166.9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1">
        <v>11</v>
      </c>
      <c r="B16" s="80" t="s">
        <v>112</v>
      </c>
      <c r="C16" s="107">
        <v>0</v>
      </c>
      <c r="D16" s="82">
        <v>4431.9</v>
      </c>
      <c r="E16" s="82">
        <v>92</v>
      </c>
      <c r="F16" s="107">
        <f t="shared" si="0"/>
        <v>4339.9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1">
        <v>12</v>
      </c>
      <c r="B17" s="80" t="s">
        <v>113</v>
      </c>
      <c r="C17" s="109">
        <v>0</v>
      </c>
      <c r="D17" s="82">
        <v>1946.1</v>
      </c>
      <c r="E17" s="82">
        <v>45.6</v>
      </c>
      <c r="F17" s="107">
        <f t="shared" si="0"/>
        <v>1900.5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1">
        <v>13</v>
      </c>
      <c r="B18" s="80" t="s">
        <v>114</v>
      </c>
      <c r="C18" s="107">
        <v>0</v>
      </c>
      <c r="D18" s="82">
        <v>2246.3</v>
      </c>
      <c r="E18" s="82">
        <v>92</v>
      </c>
      <c r="F18" s="107">
        <f t="shared" si="0"/>
        <v>2154.3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1">
        <v>14</v>
      </c>
      <c r="B19" s="80" t="s">
        <v>115</v>
      </c>
      <c r="C19" s="107">
        <v>0</v>
      </c>
      <c r="D19" s="82">
        <v>2064.6</v>
      </c>
      <c r="E19" s="82">
        <v>47</v>
      </c>
      <c r="F19" s="107">
        <f t="shared" si="0"/>
        <v>2017.6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1">
        <v>15</v>
      </c>
      <c r="B20" s="80" t="s">
        <v>116</v>
      </c>
      <c r="C20" s="109">
        <v>0</v>
      </c>
      <c r="D20" s="82">
        <v>1698.7</v>
      </c>
      <c r="E20" s="82">
        <v>45.6</v>
      </c>
      <c r="F20" s="107">
        <f t="shared" si="0"/>
        <v>1653.1000000000001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1">
        <v>16</v>
      </c>
      <c r="B21" s="80" t="s">
        <v>117</v>
      </c>
      <c r="C21" s="107">
        <v>0</v>
      </c>
      <c r="D21" s="82">
        <v>1546</v>
      </c>
      <c r="E21" s="82">
        <v>45.6</v>
      </c>
      <c r="F21" s="107">
        <f t="shared" si="0"/>
        <v>1500.4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1">
        <v>17</v>
      </c>
      <c r="B22" s="80" t="s">
        <v>118</v>
      </c>
      <c r="C22" s="107">
        <v>0</v>
      </c>
      <c r="D22" s="82">
        <v>1936.3</v>
      </c>
      <c r="E22" s="82">
        <v>85</v>
      </c>
      <c r="F22" s="107">
        <f t="shared" si="0"/>
        <v>1851.3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1">
        <v>18</v>
      </c>
      <c r="B23" s="80" t="s">
        <v>119</v>
      </c>
      <c r="C23" s="107">
        <v>0</v>
      </c>
      <c r="D23" s="82">
        <v>1583.4</v>
      </c>
      <c r="E23" s="82">
        <v>45.6</v>
      </c>
      <c r="F23" s="107">
        <f t="shared" si="0"/>
        <v>1537.8000000000002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1">
        <v>19</v>
      </c>
      <c r="B24" s="80" t="s">
        <v>120</v>
      </c>
      <c r="C24" s="107">
        <v>0</v>
      </c>
      <c r="D24" s="82">
        <v>2389.9</v>
      </c>
      <c r="E24" s="82">
        <v>92</v>
      </c>
      <c r="F24" s="107">
        <f t="shared" si="0"/>
        <v>2297.9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1">
        <v>20</v>
      </c>
      <c r="B25" s="23"/>
      <c r="C25" s="107"/>
      <c r="D25" s="82"/>
      <c r="E25" s="82"/>
      <c r="F25" s="107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1">
        <v>21</v>
      </c>
      <c r="B26" s="23"/>
      <c r="C26" s="107"/>
      <c r="D26" s="82"/>
      <c r="E26" s="82"/>
      <c r="F26" s="107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1">
        <v>22</v>
      </c>
      <c r="B27" s="23"/>
      <c r="C27" s="107"/>
      <c r="D27" s="82"/>
      <c r="E27" s="82"/>
      <c r="F27" s="107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1">
        <v>23</v>
      </c>
      <c r="B28" s="23"/>
      <c r="C28" s="109"/>
      <c r="D28" s="82"/>
      <c r="E28" s="82"/>
      <c r="F28" s="107">
        <f t="shared" si="0"/>
        <v>0</v>
      </c>
      <c r="G28" s="68" t="e">
        <f>C28/F28</f>
        <v>#DIV/0!</v>
      </c>
      <c r="H28" s="90"/>
      <c r="I28" s="60">
        <v>1.2</v>
      </c>
      <c r="J28" s="60">
        <f t="shared" si="2"/>
        <v>0</v>
      </c>
    </row>
    <row r="29" spans="1:10" ht="11.25">
      <c r="A29" s="81">
        <v>24</v>
      </c>
      <c r="B29" s="23"/>
      <c r="C29" s="112"/>
      <c r="D29" s="82"/>
      <c r="E29" s="82"/>
      <c r="F29" s="107">
        <f t="shared" si="0"/>
        <v>0</v>
      </c>
      <c r="G29" s="68" t="e">
        <f>C29/F29</f>
        <v>#DIV/0!</v>
      </c>
      <c r="H29" s="90"/>
      <c r="I29" s="60">
        <v>1.2</v>
      </c>
      <c r="J29" s="60">
        <f t="shared" si="2"/>
        <v>0</v>
      </c>
    </row>
    <row r="30" spans="1:10" ht="11.25">
      <c r="A30" s="119" t="s">
        <v>40</v>
      </c>
      <c r="B30" s="119"/>
      <c r="C30" s="109">
        <f>SUM(C6:C29)</f>
        <v>0</v>
      </c>
      <c r="D30" s="109">
        <f>SUM(D6:D29)</f>
        <v>59293.100000000006</v>
      </c>
      <c r="E30" s="109">
        <f>SUM(E6:E29)</f>
        <v>2099.8999999999996</v>
      </c>
      <c r="F30" s="109">
        <f>SUM(F6:F29)</f>
        <v>57193.20000000001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3"/>
      <c r="D31" s="113"/>
      <c r="E31" s="113"/>
      <c r="F31" s="113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24" t="s">
        <v>41</v>
      </c>
      <c r="B1" s="124"/>
      <c r="C1" s="124"/>
      <c r="D1" s="124"/>
      <c r="E1" s="124"/>
      <c r="F1" s="124"/>
      <c r="G1" s="124"/>
      <c r="H1" s="124"/>
      <c r="I1" s="69"/>
      <c r="J1" s="69"/>
      <c r="K1" s="69"/>
    </row>
    <row r="2" spans="1:2" ht="11.25">
      <c r="A2" s="49"/>
      <c r="B2" s="50"/>
    </row>
    <row r="3" spans="1:8" ht="72" customHeight="1">
      <c r="A3" s="120" t="s">
        <v>0</v>
      </c>
      <c r="B3" s="127" t="s">
        <v>64</v>
      </c>
      <c r="C3" s="41" t="s">
        <v>76</v>
      </c>
      <c r="D3" s="37" t="s">
        <v>97</v>
      </c>
      <c r="E3" s="41" t="s">
        <v>11</v>
      </c>
      <c r="F3" s="121" t="s">
        <v>42</v>
      </c>
      <c r="G3" s="121" t="s">
        <v>2</v>
      </c>
      <c r="H3" s="22" t="s">
        <v>3</v>
      </c>
    </row>
    <row r="4" spans="1:8" ht="38.25" customHeight="1">
      <c r="A4" s="128"/>
      <c r="B4" s="127"/>
      <c r="C4" s="65" t="s">
        <v>43</v>
      </c>
      <c r="D4" s="65" t="s">
        <v>38</v>
      </c>
      <c r="E4" s="70" t="s">
        <v>39</v>
      </c>
      <c r="F4" s="123"/>
      <c r="G4" s="123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4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7">
        <v>1821.9</v>
      </c>
      <c r="E6" s="115">
        <f aca="true" t="shared" si="0" ref="E6:E29">C6/D6</f>
        <v>0</v>
      </c>
      <c r="F6" s="91">
        <v>1</v>
      </c>
      <c r="G6" s="59">
        <v>1.2</v>
      </c>
      <c r="H6" s="59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7">
        <v>1104.3</v>
      </c>
      <c r="E7" s="115">
        <f t="shared" si="0"/>
        <v>0</v>
      </c>
      <c r="F7" s="91">
        <v>1</v>
      </c>
      <c r="G7" s="59">
        <v>1.2</v>
      </c>
      <c r="H7" s="59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1255.2</v>
      </c>
      <c r="E8" s="115">
        <f t="shared" si="0"/>
        <v>0</v>
      </c>
      <c r="F8" s="91">
        <v>1</v>
      </c>
      <c r="G8" s="59">
        <v>1.2</v>
      </c>
      <c r="H8" s="59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7">
        <v>1082.8</v>
      </c>
      <c r="E9" s="115">
        <f t="shared" si="0"/>
        <v>0</v>
      </c>
      <c r="F9" s="91">
        <v>1</v>
      </c>
      <c r="G9" s="59">
        <v>1.2</v>
      </c>
      <c r="H9" s="59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7">
        <v>1063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7">
        <v>1418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7">
        <v>1082.4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7">
        <v>4841.2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7">
        <v>2088.8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7">
        <v>1091.1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7">
        <v>2525.4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1130.5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7">
        <v>1734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7">
        <v>1436.9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956.9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7">
        <v>920.6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7">
        <v>1326.8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7">
        <v>1178.9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7">
        <v>1441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16"/>
      <c r="D25" s="107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16"/>
      <c r="D26" s="107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16"/>
      <c r="D27" s="107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12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12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19" t="s">
        <v>40</v>
      </c>
      <c r="B30" s="119"/>
      <c r="C30" s="112">
        <f>SUM(C6:C29)</f>
        <v>0</v>
      </c>
      <c r="D30" s="109">
        <f>SUM(D6:D29)</f>
        <v>29499.7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24" t="s">
        <v>34</v>
      </c>
      <c r="B1" s="124"/>
      <c r="C1" s="124"/>
      <c r="D1" s="124"/>
      <c r="E1" s="124"/>
      <c r="F1" s="124"/>
      <c r="G1" s="124"/>
      <c r="H1" s="124"/>
      <c r="I1" s="64"/>
      <c r="J1" s="64"/>
      <c r="K1" s="64"/>
    </row>
    <row r="2" spans="1:2" ht="11.25">
      <c r="A2" s="49"/>
      <c r="B2" s="50"/>
    </row>
    <row r="3" spans="1:8" ht="78.75" customHeight="1">
      <c r="A3" s="120" t="s">
        <v>35</v>
      </c>
      <c r="B3" s="127" t="s">
        <v>64</v>
      </c>
      <c r="C3" s="41" t="s">
        <v>77</v>
      </c>
      <c r="D3" s="41" t="s">
        <v>78</v>
      </c>
      <c r="E3" s="41" t="s">
        <v>11</v>
      </c>
      <c r="F3" s="121" t="s">
        <v>36</v>
      </c>
      <c r="G3" s="121" t="s">
        <v>2</v>
      </c>
      <c r="H3" s="22" t="s">
        <v>3</v>
      </c>
    </row>
    <row r="4" spans="1:8" ht="45" customHeight="1">
      <c r="A4" s="128"/>
      <c r="B4" s="127"/>
      <c r="C4" s="65" t="s">
        <v>37</v>
      </c>
      <c r="D4" s="65" t="s">
        <v>38</v>
      </c>
      <c r="E4" s="66" t="s">
        <v>39</v>
      </c>
      <c r="F4" s="123"/>
      <c r="G4" s="123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9">
        <v>168.9</v>
      </c>
      <c r="E6" s="115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9">
        <v>226.3</v>
      </c>
      <c r="E7" s="115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314.9</v>
      </c>
      <c r="E8" s="115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9">
        <v>200.6</v>
      </c>
      <c r="E9" s="115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9">
        <v>270.7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9">
        <v>99.5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9">
        <v>314.9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9">
        <v>1089.9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9">
        <v>264.3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9">
        <v>103.1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9">
        <v>319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420.4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9">
        <v>141.4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9">
        <v>126.4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331.2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9">
        <v>324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9">
        <v>266.4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9">
        <v>81.1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9">
        <v>378.3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07"/>
      <c r="D25" s="109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07"/>
      <c r="D26" s="109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07"/>
      <c r="D27" s="109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09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09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19" t="s">
        <v>40</v>
      </c>
      <c r="B30" s="119"/>
      <c r="C30" s="109">
        <f>SUM(C6:C29)</f>
        <v>0</v>
      </c>
      <c r="D30" s="109">
        <f>SUM(D6:D29)</f>
        <v>5441.300000000001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C32" s="113"/>
      <c r="D32" s="113"/>
      <c r="E32" s="117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I10" sqref="I10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24" t="s">
        <v>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0" t="s">
        <v>0</v>
      </c>
      <c r="B3" s="127" t="s">
        <v>64</v>
      </c>
      <c r="C3" s="35" t="s">
        <v>28</v>
      </c>
      <c r="D3" s="21" t="s">
        <v>98</v>
      </c>
      <c r="E3" s="21" t="s">
        <v>80</v>
      </c>
      <c r="F3" s="25" t="s">
        <v>128</v>
      </c>
      <c r="G3" s="25" t="s">
        <v>129</v>
      </c>
      <c r="H3" s="25" t="s">
        <v>130</v>
      </c>
      <c r="I3" s="41" t="s">
        <v>94</v>
      </c>
      <c r="J3" s="41" t="s">
        <v>11</v>
      </c>
      <c r="K3" s="121" t="s">
        <v>29</v>
      </c>
      <c r="L3" s="121" t="s">
        <v>2</v>
      </c>
      <c r="M3" s="22" t="s">
        <v>3</v>
      </c>
    </row>
    <row r="4" spans="1:13" ht="43.5" customHeight="1">
      <c r="A4" s="120"/>
      <c r="B4" s="127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3"/>
      <c r="L4" s="123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1">
        <v>1</v>
      </c>
      <c r="B6" s="79" t="s">
        <v>102</v>
      </c>
      <c r="C6" s="92">
        <v>0</v>
      </c>
      <c r="D6" s="93">
        <v>0</v>
      </c>
      <c r="E6" s="107">
        <f aca="true" t="shared" si="0" ref="E6:E29">C6-D6</f>
        <v>0</v>
      </c>
      <c r="F6" s="82">
        <v>2499.8</v>
      </c>
      <c r="G6" s="82">
        <v>92</v>
      </c>
      <c r="H6" s="82">
        <v>0</v>
      </c>
      <c r="I6" s="107">
        <f aca="true" t="shared" si="1" ref="I6:I29">F6-G6-H6</f>
        <v>2407.8</v>
      </c>
      <c r="J6" s="57">
        <f aca="true" t="shared" si="2" ref="J6:J29">E6/I6*100</f>
        <v>0</v>
      </c>
      <c r="K6" s="91">
        <v>1</v>
      </c>
      <c r="L6" s="59">
        <v>1</v>
      </c>
      <c r="M6" s="59">
        <f aca="true" t="shared" si="3" ref="M6:M29">K6*L6</f>
        <v>1</v>
      </c>
    </row>
    <row r="7" spans="1:13" ht="12.75">
      <c r="A7" s="81">
        <v>2</v>
      </c>
      <c r="B7" s="80" t="s">
        <v>103</v>
      </c>
      <c r="C7" s="92">
        <v>0</v>
      </c>
      <c r="D7" s="82">
        <v>0</v>
      </c>
      <c r="E7" s="107">
        <f t="shared" si="0"/>
        <v>0</v>
      </c>
      <c r="F7" s="82">
        <v>1943.9</v>
      </c>
      <c r="G7" s="82">
        <v>45.7</v>
      </c>
      <c r="H7" s="82">
        <v>0</v>
      </c>
      <c r="I7" s="107">
        <f t="shared" si="1"/>
        <v>1898.2</v>
      </c>
      <c r="J7" s="57">
        <f t="shared" si="2"/>
        <v>0</v>
      </c>
      <c r="K7" s="91">
        <v>1</v>
      </c>
      <c r="L7" s="59">
        <v>1</v>
      </c>
      <c r="M7" s="59">
        <f t="shared" si="3"/>
        <v>1</v>
      </c>
    </row>
    <row r="8" spans="1:13" ht="12.75">
      <c r="A8" s="81">
        <v>3</v>
      </c>
      <c r="B8" s="80" t="s">
        <v>104</v>
      </c>
      <c r="C8" s="92">
        <v>0</v>
      </c>
      <c r="D8" s="82">
        <v>0</v>
      </c>
      <c r="E8" s="107">
        <f t="shared" si="0"/>
        <v>0</v>
      </c>
      <c r="F8" s="82">
        <v>2231.5</v>
      </c>
      <c r="G8" s="82">
        <v>92</v>
      </c>
      <c r="H8" s="82">
        <v>0</v>
      </c>
      <c r="I8" s="107">
        <f t="shared" si="1"/>
        <v>2139.5</v>
      </c>
      <c r="J8" s="57">
        <f t="shared" si="2"/>
        <v>0</v>
      </c>
      <c r="K8" s="91">
        <v>1</v>
      </c>
      <c r="L8" s="59">
        <v>1</v>
      </c>
      <c r="M8" s="59">
        <f t="shared" si="3"/>
        <v>1</v>
      </c>
    </row>
    <row r="9" spans="1:13" ht="12.75">
      <c r="A9" s="81">
        <v>4</v>
      </c>
      <c r="B9" s="80" t="s">
        <v>105</v>
      </c>
      <c r="C9" s="92">
        <v>0</v>
      </c>
      <c r="D9" s="82">
        <v>0</v>
      </c>
      <c r="E9" s="107">
        <f t="shared" si="0"/>
        <v>0</v>
      </c>
      <c r="F9" s="82">
        <v>1668.2</v>
      </c>
      <c r="G9" s="82">
        <v>45.7</v>
      </c>
      <c r="H9" s="82">
        <v>0</v>
      </c>
      <c r="I9" s="107">
        <f t="shared" si="1"/>
        <v>1622.5</v>
      </c>
      <c r="J9" s="57">
        <f t="shared" si="2"/>
        <v>0</v>
      </c>
      <c r="K9" s="91">
        <v>1</v>
      </c>
      <c r="L9" s="59">
        <v>1</v>
      </c>
      <c r="M9" s="59">
        <f t="shared" si="3"/>
        <v>1</v>
      </c>
    </row>
    <row r="10" spans="1:13" ht="12.75">
      <c r="A10" s="81">
        <v>5</v>
      </c>
      <c r="B10" s="80" t="s">
        <v>106</v>
      </c>
      <c r="C10" s="92">
        <v>0</v>
      </c>
      <c r="D10" s="82">
        <v>0</v>
      </c>
      <c r="E10" s="107">
        <f t="shared" si="0"/>
        <v>0</v>
      </c>
      <c r="F10" s="82">
        <v>1810.3</v>
      </c>
      <c r="G10" s="82">
        <v>45.7</v>
      </c>
      <c r="H10" s="82">
        <v>0</v>
      </c>
      <c r="I10" s="107">
        <f t="shared" si="1"/>
        <v>1764.6</v>
      </c>
      <c r="J10" s="57">
        <f t="shared" si="2"/>
        <v>0</v>
      </c>
      <c r="K10" s="91">
        <v>1</v>
      </c>
      <c r="L10" s="59">
        <v>1</v>
      </c>
      <c r="M10" s="59">
        <f t="shared" si="3"/>
        <v>1</v>
      </c>
    </row>
    <row r="11" spans="1:13" ht="12.75">
      <c r="A11" s="81">
        <v>6</v>
      </c>
      <c r="B11" s="80" t="s">
        <v>107</v>
      </c>
      <c r="C11" s="92">
        <v>0</v>
      </c>
      <c r="D11" s="82">
        <v>0</v>
      </c>
      <c r="E11" s="107">
        <f t="shared" si="0"/>
        <v>0</v>
      </c>
      <c r="F11" s="82">
        <v>2001.6</v>
      </c>
      <c r="G11" s="82">
        <v>45.7</v>
      </c>
      <c r="H11" s="82">
        <v>0</v>
      </c>
      <c r="I11" s="107">
        <f t="shared" si="1"/>
        <v>1955.8999999999999</v>
      </c>
      <c r="J11" s="57">
        <f t="shared" si="2"/>
        <v>0</v>
      </c>
      <c r="K11" s="91">
        <v>1</v>
      </c>
      <c r="L11" s="59">
        <v>1</v>
      </c>
      <c r="M11" s="59">
        <f t="shared" si="3"/>
        <v>1</v>
      </c>
    </row>
    <row r="12" spans="1:13" ht="12.75">
      <c r="A12" s="81">
        <v>7</v>
      </c>
      <c r="B12" s="80" t="s">
        <v>108</v>
      </c>
      <c r="C12" s="92">
        <v>0</v>
      </c>
      <c r="D12" s="82">
        <v>0</v>
      </c>
      <c r="E12" s="107">
        <f t="shared" si="0"/>
        <v>0</v>
      </c>
      <c r="F12" s="82">
        <v>1872.8</v>
      </c>
      <c r="G12" s="82">
        <v>45.6</v>
      </c>
      <c r="H12" s="82">
        <v>0</v>
      </c>
      <c r="I12" s="107">
        <f t="shared" si="1"/>
        <v>1827.2</v>
      </c>
      <c r="J12" s="57">
        <f t="shared" si="2"/>
        <v>0</v>
      </c>
      <c r="K12" s="91">
        <v>1</v>
      </c>
      <c r="L12" s="59">
        <v>1</v>
      </c>
      <c r="M12" s="59">
        <f t="shared" si="3"/>
        <v>1</v>
      </c>
    </row>
    <row r="13" spans="1:13" ht="12.75">
      <c r="A13" s="81">
        <v>8</v>
      </c>
      <c r="B13" s="80" t="s">
        <v>109</v>
      </c>
      <c r="C13" s="92">
        <v>0</v>
      </c>
      <c r="D13" s="82">
        <v>0</v>
      </c>
      <c r="E13" s="107">
        <f t="shared" si="0"/>
        <v>0</v>
      </c>
      <c r="F13" s="82">
        <v>19734.7</v>
      </c>
      <c r="G13" s="82">
        <v>613.1</v>
      </c>
      <c r="H13" s="82">
        <v>300</v>
      </c>
      <c r="I13" s="107">
        <f t="shared" si="1"/>
        <v>18821.600000000002</v>
      </c>
      <c r="J13" s="57">
        <f t="shared" si="2"/>
        <v>0</v>
      </c>
      <c r="K13" s="91">
        <v>1</v>
      </c>
      <c r="L13" s="59">
        <v>1</v>
      </c>
      <c r="M13" s="59">
        <f t="shared" si="3"/>
        <v>1</v>
      </c>
    </row>
    <row r="14" spans="1:13" ht="12.75">
      <c r="A14" s="81">
        <v>9</v>
      </c>
      <c r="B14" s="80" t="s">
        <v>110</v>
      </c>
      <c r="C14" s="92">
        <v>0</v>
      </c>
      <c r="D14" s="82">
        <v>0</v>
      </c>
      <c r="E14" s="107">
        <f t="shared" si="0"/>
        <v>0</v>
      </c>
      <c r="F14" s="82">
        <v>2690.2</v>
      </c>
      <c r="G14" s="82">
        <v>92</v>
      </c>
      <c r="H14" s="82">
        <v>0</v>
      </c>
      <c r="I14" s="107">
        <f t="shared" si="1"/>
        <v>2598.2</v>
      </c>
      <c r="J14" s="57">
        <f t="shared" si="2"/>
        <v>0</v>
      </c>
      <c r="K14" s="91">
        <v>1</v>
      </c>
      <c r="L14" s="59">
        <v>1</v>
      </c>
      <c r="M14" s="59">
        <f t="shared" si="3"/>
        <v>1</v>
      </c>
    </row>
    <row r="15" spans="1:13" ht="12.75">
      <c r="A15" s="81">
        <v>10</v>
      </c>
      <c r="B15" s="80" t="s">
        <v>111</v>
      </c>
      <c r="C15" s="92">
        <v>0</v>
      </c>
      <c r="D15" s="82">
        <v>0</v>
      </c>
      <c r="E15" s="107">
        <f t="shared" si="0"/>
        <v>0</v>
      </c>
      <c r="F15" s="82">
        <v>2258.9</v>
      </c>
      <c r="G15" s="82">
        <v>92</v>
      </c>
      <c r="H15" s="82">
        <v>0</v>
      </c>
      <c r="I15" s="107">
        <f t="shared" si="1"/>
        <v>2166.9</v>
      </c>
      <c r="J15" s="57">
        <f t="shared" si="2"/>
        <v>0</v>
      </c>
      <c r="K15" s="91">
        <v>1</v>
      </c>
      <c r="L15" s="59">
        <v>1</v>
      </c>
      <c r="M15" s="59">
        <f t="shared" si="3"/>
        <v>1</v>
      </c>
    </row>
    <row r="16" spans="1:13" ht="12.75">
      <c r="A16" s="81">
        <v>11</v>
      </c>
      <c r="B16" s="80" t="s">
        <v>112</v>
      </c>
      <c r="C16" s="92">
        <v>0</v>
      </c>
      <c r="D16" s="82">
        <v>0</v>
      </c>
      <c r="E16" s="107">
        <f t="shared" si="0"/>
        <v>0</v>
      </c>
      <c r="F16" s="82">
        <v>4431.9</v>
      </c>
      <c r="G16" s="82">
        <v>92</v>
      </c>
      <c r="H16" s="82">
        <v>0</v>
      </c>
      <c r="I16" s="107">
        <f t="shared" si="1"/>
        <v>4339.9</v>
      </c>
      <c r="J16" s="57">
        <f t="shared" si="2"/>
        <v>0</v>
      </c>
      <c r="K16" s="91">
        <v>1</v>
      </c>
      <c r="L16" s="59">
        <v>1</v>
      </c>
      <c r="M16" s="59">
        <f t="shared" si="3"/>
        <v>1</v>
      </c>
    </row>
    <row r="17" spans="1:13" ht="12.75">
      <c r="A17" s="81">
        <v>12</v>
      </c>
      <c r="B17" s="80" t="s">
        <v>113</v>
      </c>
      <c r="C17" s="92">
        <v>0</v>
      </c>
      <c r="D17" s="93">
        <v>0</v>
      </c>
      <c r="E17" s="107">
        <f t="shared" si="0"/>
        <v>0</v>
      </c>
      <c r="F17" s="82">
        <v>1936.5</v>
      </c>
      <c r="G17" s="82">
        <v>45.6</v>
      </c>
      <c r="H17" s="82">
        <v>0</v>
      </c>
      <c r="I17" s="107">
        <f t="shared" si="1"/>
        <v>1890.9</v>
      </c>
      <c r="J17" s="57">
        <f t="shared" si="2"/>
        <v>0</v>
      </c>
      <c r="K17" s="91">
        <v>1</v>
      </c>
      <c r="L17" s="59">
        <v>1</v>
      </c>
      <c r="M17" s="59">
        <f t="shared" si="3"/>
        <v>1</v>
      </c>
    </row>
    <row r="18" spans="1:13" ht="12.75">
      <c r="A18" s="81">
        <v>13</v>
      </c>
      <c r="B18" s="80" t="s">
        <v>114</v>
      </c>
      <c r="C18" s="92">
        <v>0</v>
      </c>
      <c r="D18" s="93">
        <v>0</v>
      </c>
      <c r="E18" s="107">
        <f t="shared" si="0"/>
        <v>0</v>
      </c>
      <c r="F18" s="82">
        <v>2237.1</v>
      </c>
      <c r="G18" s="82">
        <v>92</v>
      </c>
      <c r="H18" s="82">
        <v>0</v>
      </c>
      <c r="I18" s="107">
        <f t="shared" si="1"/>
        <v>2145.1</v>
      </c>
      <c r="J18" s="57">
        <f t="shared" si="2"/>
        <v>0</v>
      </c>
      <c r="K18" s="91">
        <v>1</v>
      </c>
      <c r="L18" s="59">
        <v>1</v>
      </c>
      <c r="M18" s="59">
        <f t="shared" si="3"/>
        <v>1</v>
      </c>
    </row>
    <row r="19" spans="1:13" ht="12.75">
      <c r="A19" s="81">
        <v>14</v>
      </c>
      <c r="B19" s="80" t="s">
        <v>115</v>
      </c>
      <c r="C19" s="92">
        <v>0</v>
      </c>
      <c r="D19" s="93">
        <v>0</v>
      </c>
      <c r="E19" s="107">
        <f t="shared" si="0"/>
        <v>0</v>
      </c>
      <c r="F19" s="82">
        <v>2057</v>
      </c>
      <c r="G19" s="82">
        <v>47</v>
      </c>
      <c r="H19" s="82">
        <v>0</v>
      </c>
      <c r="I19" s="107">
        <f t="shared" si="1"/>
        <v>2010</v>
      </c>
      <c r="J19" s="57">
        <f t="shared" si="2"/>
        <v>0</v>
      </c>
      <c r="K19" s="91">
        <v>1</v>
      </c>
      <c r="L19" s="59">
        <v>1</v>
      </c>
      <c r="M19" s="59">
        <f t="shared" si="3"/>
        <v>1</v>
      </c>
    </row>
    <row r="20" spans="1:13" ht="12.75">
      <c r="A20" s="81">
        <v>15</v>
      </c>
      <c r="B20" s="80" t="s">
        <v>116</v>
      </c>
      <c r="C20" s="92">
        <v>0</v>
      </c>
      <c r="D20" s="93">
        <v>0</v>
      </c>
      <c r="E20" s="107">
        <f t="shared" si="0"/>
        <v>0</v>
      </c>
      <c r="F20" s="82">
        <v>1687.5</v>
      </c>
      <c r="G20" s="82">
        <v>45.6</v>
      </c>
      <c r="H20" s="82">
        <v>0</v>
      </c>
      <c r="I20" s="107">
        <f t="shared" si="1"/>
        <v>1641.9</v>
      </c>
      <c r="J20" s="57">
        <f t="shared" si="2"/>
        <v>0</v>
      </c>
      <c r="K20" s="91">
        <v>1</v>
      </c>
      <c r="L20" s="59">
        <v>1</v>
      </c>
      <c r="M20" s="59">
        <f t="shared" si="3"/>
        <v>1</v>
      </c>
    </row>
    <row r="21" spans="1:13" ht="12.75">
      <c r="A21" s="81">
        <v>16</v>
      </c>
      <c r="B21" s="80" t="s">
        <v>117</v>
      </c>
      <c r="C21" s="92">
        <v>0</v>
      </c>
      <c r="D21" s="93">
        <v>0</v>
      </c>
      <c r="E21" s="107">
        <f t="shared" si="0"/>
        <v>0</v>
      </c>
      <c r="F21" s="82">
        <v>1531.4</v>
      </c>
      <c r="G21" s="82">
        <v>45.6</v>
      </c>
      <c r="H21" s="82">
        <v>0</v>
      </c>
      <c r="I21" s="107">
        <f t="shared" si="1"/>
        <v>1485.8000000000002</v>
      </c>
      <c r="J21" s="57">
        <f t="shared" si="2"/>
        <v>0</v>
      </c>
      <c r="K21" s="91">
        <v>1</v>
      </c>
      <c r="L21" s="59">
        <v>1</v>
      </c>
      <c r="M21" s="59">
        <f t="shared" si="3"/>
        <v>1</v>
      </c>
    </row>
    <row r="22" spans="1:13" ht="12.75">
      <c r="A22" s="81">
        <v>17</v>
      </c>
      <c r="B22" s="80" t="s">
        <v>118</v>
      </c>
      <c r="C22" s="92">
        <v>0</v>
      </c>
      <c r="D22" s="82">
        <v>0</v>
      </c>
      <c r="E22" s="107">
        <f t="shared" si="0"/>
        <v>0</v>
      </c>
      <c r="F22" s="82">
        <v>1928.3</v>
      </c>
      <c r="G22" s="82">
        <v>85</v>
      </c>
      <c r="H22" s="82">
        <v>0</v>
      </c>
      <c r="I22" s="107">
        <f t="shared" si="1"/>
        <v>1843.3</v>
      </c>
      <c r="J22" s="57">
        <f t="shared" si="2"/>
        <v>0</v>
      </c>
      <c r="K22" s="91">
        <v>1</v>
      </c>
      <c r="L22" s="59">
        <v>1</v>
      </c>
      <c r="M22" s="59">
        <f t="shared" si="3"/>
        <v>1</v>
      </c>
    </row>
    <row r="23" spans="1:13" ht="12.75">
      <c r="A23" s="81">
        <v>18</v>
      </c>
      <c r="B23" s="80" t="s">
        <v>119</v>
      </c>
      <c r="C23" s="92">
        <v>0</v>
      </c>
      <c r="D23" s="82">
        <v>0</v>
      </c>
      <c r="E23" s="107">
        <f t="shared" si="0"/>
        <v>0</v>
      </c>
      <c r="F23" s="82">
        <v>1575.4</v>
      </c>
      <c r="G23" s="82">
        <v>45.6</v>
      </c>
      <c r="H23" s="82">
        <v>0</v>
      </c>
      <c r="I23" s="107">
        <f t="shared" si="1"/>
        <v>1529.8000000000002</v>
      </c>
      <c r="J23" s="57">
        <f t="shared" si="2"/>
        <v>0</v>
      </c>
      <c r="K23" s="91">
        <v>1</v>
      </c>
      <c r="L23" s="59">
        <v>1</v>
      </c>
      <c r="M23" s="59">
        <f t="shared" si="3"/>
        <v>1</v>
      </c>
    </row>
    <row r="24" spans="1:13" ht="12.75">
      <c r="A24" s="81">
        <v>19</v>
      </c>
      <c r="B24" s="80" t="s">
        <v>120</v>
      </c>
      <c r="C24" s="92">
        <v>0</v>
      </c>
      <c r="D24" s="93">
        <v>0</v>
      </c>
      <c r="E24" s="107">
        <f t="shared" si="0"/>
        <v>0</v>
      </c>
      <c r="F24" s="82">
        <v>2367</v>
      </c>
      <c r="G24" s="82">
        <v>92</v>
      </c>
      <c r="H24" s="82">
        <v>0</v>
      </c>
      <c r="I24" s="107">
        <f t="shared" si="1"/>
        <v>2275</v>
      </c>
      <c r="J24" s="57">
        <f t="shared" si="2"/>
        <v>0</v>
      </c>
      <c r="K24" s="91">
        <v>1</v>
      </c>
      <c r="L24" s="59">
        <v>1</v>
      </c>
      <c r="M24" s="59">
        <f t="shared" si="3"/>
        <v>1</v>
      </c>
    </row>
    <row r="25" spans="1:13" ht="11.25">
      <c r="A25" s="81">
        <v>20</v>
      </c>
      <c r="B25" s="23"/>
      <c r="C25" s="92"/>
      <c r="D25" s="93"/>
      <c r="E25" s="107">
        <f t="shared" si="0"/>
        <v>0</v>
      </c>
      <c r="F25" s="82"/>
      <c r="G25" s="82"/>
      <c r="H25" s="82"/>
      <c r="I25" s="107">
        <f t="shared" si="1"/>
        <v>0</v>
      </c>
      <c r="J25" s="57" t="e">
        <f t="shared" si="2"/>
        <v>#DIV/0!</v>
      </c>
      <c r="K25" s="91"/>
      <c r="L25" s="59">
        <v>1</v>
      </c>
      <c r="M25" s="59">
        <f t="shared" si="3"/>
        <v>0</v>
      </c>
    </row>
    <row r="26" spans="1:13" ht="11.25">
      <c r="A26" s="81">
        <v>21</v>
      </c>
      <c r="B26" s="23"/>
      <c r="C26" s="92"/>
      <c r="D26" s="82"/>
      <c r="E26" s="107">
        <f t="shared" si="0"/>
        <v>0</v>
      </c>
      <c r="F26" s="82"/>
      <c r="G26" s="82"/>
      <c r="H26" s="82"/>
      <c r="I26" s="107">
        <f t="shared" si="1"/>
        <v>0</v>
      </c>
      <c r="J26" s="57" t="e">
        <f t="shared" si="2"/>
        <v>#DIV/0!</v>
      </c>
      <c r="K26" s="91"/>
      <c r="L26" s="59">
        <v>1</v>
      </c>
      <c r="M26" s="59">
        <f t="shared" si="3"/>
        <v>0</v>
      </c>
    </row>
    <row r="27" spans="1:13" ht="11.25">
      <c r="A27" s="81">
        <v>22</v>
      </c>
      <c r="B27" s="23"/>
      <c r="C27" s="92"/>
      <c r="D27" s="93"/>
      <c r="E27" s="107">
        <f t="shared" si="0"/>
        <v>0</v>
      </c>
      <c r="F27" s="85"/>
      <c r="G27" s="85"/>
      <c r="H27" s="85"/>
      <c r="I27" s="107">
        <f t="shared" si="1"/>
        <v>0</v>
      </c>
      <c r="J27" s="57" t="e">
        <f t="shared" si="2"/>
        <v>#DIV/0!</v>
      </c>
      <c r="K27" s="91"/>
      <c r="L27" s="59">
        <v>1</v>
      </c>
      <c r="M27" s="59">
        <f t="shared" si="3"/>
        <v>0</v>
      </c>
    </row>
    <row r="28" spans="1:13" ht="11.25">
      <c r="A28" s="81">
        <v>23</v>
      </c>
      <c r="B28" s="23"/>
      <c r="C28" s="92"/>
      <c r="D28" s="93"/>
      <c r="E28" s="107">
        <f t="shared" si="0"/>
        <v>0</v>
      </c>
      <c r="F28" s="85"/>
      <c r="G28" s="85"/>
      <c r="H28" s="85"/>
      <c r="I28" s="107">
        <f t="shared" si="1"/>
        <v>0</v>
      </c>
      <c r="J28" s="57" t="e">
        <f t="shared" si="2"/>
        <v>#DIV/0!</v>
      </c>
      <c r="K28" s="91"/>
      <c r="L28" s="59">
        <v>1</v>
      </c>
      <c r="M28" s="59">
        <f t="shared" si="3"/>
        <v>0</v>
      </c>
    </row>
    <row r="29" spans="1:13" ht="11.25">
      <c r="A29" s="81">
        <v>24</v>
      </c>
      <c r="B29" s="23"/>
      <c r="C29" s="92"/>
      <c r="D29" s="93"/>
      <c r="E29" s="107">
        <f t="shared" si="0"/>
        <v>0</v>
      </c>
      <c r="F29" s="85"/>
      <c r="G29" s="85"/>
      <c r="H29" s="85"/>
      <c r="I29" s="107">
        <f t="shared" si="1"/>
        <v>0</v>
      </c>
      <c r="J29" s="57" t="e">
        <f t="shared" si="2"/>
        <v>#DIV/0!</v>
      </c>
      <c r="K29" s="91"/>
      <c r="L29" s="59">
        <v>1</v>
      </c>
      <c r="M29" s="59">
        <f t="shared" si="3"/>
        <v>0</v>
      </c>
    </row>
    <row r="30" spans="1:13" ht="11.25">
      <c r="A30" s="119" t="s">
        <v>27</v>
      </c>
      <c r="B30" s="119"/>
      <c r="C30" s="23">
        <f aca="true" t="shared" si="4" ref="C30:I30">SUM(C6:C29)</f>
        <v>0</v>
      </c>
      <c r="D30" s="23">
        <f t="shared" si="4"/>
        <v>0</v>
      </c>
      <c r="E30" s="109">
        <f t="shared" si="4"/>
        <v>0</v>
      </c>
      <c r="F30" s="109">
        <f t="shared" si="4"/>
        <v>58464.00000000001</v>
      </c>
      <c r="G30" s="109">
        <f t="shared" si="4"/>
        <v>1799.8999999999996</v>
      </c>
      <c r="H30" s="109">
        <f t="shared" si="4"/>
        <v>300</v>
      </c>
      <c r="I30" s="109">
        <f t="shared" si="4"/>
        <v>56364.10000000001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1" sqref="I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0" t="s">
        <v>0</v>
      </c>
      <c r="B3" s="127" t="s">
        <v>64</v>
      </c>
      <c r="C3" s="21" t="s">
        <v>82</v>
      </c>
      <c r="D3" s="20"/>
      <c r="E3" s="20"/>
      <c r="F3" s="25" t="s">
        <v>131</v>
      </c>
      <c r="G3" s="25" t="s">
        <v>132</v>
      </c>
      <c r="H3" s="25" t="s">
        <v>130</v>
      </c>
      <c r="I3" s="41" t="s">
        <v>95</v>
      </c>
      <c r="J3" s="41" t="s">
        <v>11</v>
      </c>
      <c r="K3" s="121" t="s">
        <v>7</v>
      </c>
      <c r="L3" s="121" t="s">
        <v>25</v>
      </c>
      <c r="M3" s="6" t="s">
        <v>3</v>
      </c>
    </row>
    <row r="4" spans="1:13" s="10" customFormat="1" ht="56.25" customHeight="1">
      <c r="A4" s="120"/>
      <c r="B4" s="127"/>
      <c r="C4" s="8" t="s">
        <v>83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3"/>
      <c r="L4" s="123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1">
        <v>1</v>
      </c>
      <c r="B6" s="79" t="s">
        <v>102</v>
      </c>
      <c r="C6" s="93">
        <v>0</v>
      </c>
      <c r="D6" s="94"/>
      <c r="E6" s="94"/>
      <c r="F6" s="82">
        <v>2499.8</v>
      </c>
      <c r="G6" s="82">
        <v>92</v>
      </c>
      <c r="H6" s="82">
        <v>0</v>
      </c>
      <c r="I6" s="95">
        <f aca="true" t="shared" si="0" ref="I6:I29">F6-G6-H6</f>
        <v>2407.8</v>
      </c>
      <c r="J6" s="96">
        <f aca="true" t="shared" si="1" ref="J6:J29">C6/I6*100</f>
        <v>0</v>
      </c>
      <c r="K6" s="97">
        <v>1</v>
      </c>
      <c r="L6" s="13">
        <v>0.75</v>
      </c>
      <c r="M6" s="13">
        <f aca="true" t="shared" si="2" ref="M6:M29">K6*L6</f>
        <v>0.75</v>
      </c>
    </row>
    <row r="7" spans="1:13" ht="12.75">
      <c r="A7" s="81">
        <v>2</v>
      </c>
      <c r="B7" s="80" t="s">
        <v>103</v>
      </c>
      <c r="C7" s="93">
        <v>0</v>
      </c>
      <c r="D7" s="94"/>
      <c r="E7" s="94"/>
      <c r="F7" s="82">
        <v>1943.9</v>
      </c>
      <c r="G7" s="82">
        <v>45.7</v>
      </c>
      <c r="H7" s="82">
        <v>0</v>
      </c>
      <c r="I7" s="95">
        <f t="shared" si="0"/>
        <v>1898.2</v>
      </c>
      <c r="J7" s="96">
        <f t="shared" si="1"/>
        <v>0</v>
      </c>
      <c r="K7" s="97">
        <v>1</v>
      </c>
      <c r="L7" s="13">
        <v>0.75</v>
      </c>
      <c r="M7" s="13">
        <f t="shared" si="2"/>
        <v>0.75</v>
      </c>
    </row>
    <row r="8" spans="1:13" ht="12.75">
      <c r="A8" s="81">
        <v>3</v>
      </c>
      <c r="B8" s="80" t="s">
        <v>104</v>
      </c>
      <c r="C8" s="93">
        <v>0</v>
      </c>
      <c r="D8" s="94"/>
      <c r="E8" s="94"/>
      <c r="F8" s="82">
        <v>2231.5</v>
      </c>
      <c r="G8" s="82">
        <v>92</v>
      </c>
      <c r="H8" s="82">
        <v>0</v>
      </c>
      <c r="I8" s="95">
        <f t="shared" si="0"/>
        <v>2139.5</v>
      </c>
      <c r="J8" s="96">
        <f t="shared" si="1"/>
        <v>0</v>
      </c>
      <c r="K8" s="97">
        <v>1</v>
      </c>
      <c r="L8" s="13">
        <v>0.75</v>
      </c>
      <c r="M8" s="13">
        <f t="shared" si="2"/>
        <v>0.75</v>
      </c>
    </row>
    <row r="9" spans="1:13" ht="12.75">
      <c r="A9" s="81">
        <v>4</v>
      </c>
      <c r="B9" s="80" t="s">
        <v>105</v>
      </c>
      <c r="C9" s="93">
        <v>0</v>
      </c>
      <c r="D9" s="94"/>
      <c r="E9" s="94"/>
      <c r="F9" s="82">
        <v>1668.2</v>
      </c>
      <c r="G9" s="82">
        <v>45.7</v>
      </c>
      <c r="H9" s="82">
        <v>0</v>
      </c>
      <c r="I9" s="95">
        <f t="shared" si="0"/>
        <v>1622.5</v>
      </c>
      <c r="J9" s="96">
        <f t="shared" si="1"/>
        <v>0</v>
      </c>
      <c r="K9" s="97">
        <v>1</v>
      </c>
      <c r="L9" s="13">
        <v>0.75</v>
      </c>
      <c r="M9" s="13">
        <f t="shared" si="2"/>
        <v>0.75</v>
      </c>
    </row>
    <row r="10" spans="1:13" ht="12.75">
      <c r="A10" s="81">
        <v>5</v>
      </c>
      <c r="B10" s="80" t="s">
        <v>106</v>
      </c>
      <c r="C10" s="93">
        <v>0</v>
      </c>
      <c r="D10" s="94"/>
      <c r="E10" s="94"/>
      <c r="F10" s="82">
        <v>1810.3</v>
      </c>
      <c r="G10" s="82">
        <v>45.7</v>
      </c>
      <c r="H10" s="82">
        <v>0</v>
      </c>
      <c r="I10" s="95">
        <f t="shared" si="0"/>
        <v>1764.6</v>
      </c>
      <c r="J10" s="96">
        <f t="shared" si="1"/>
        <v>0</v>
      </c>
      <c r="K10" s="97">
        <v>1</v>
      </c>
      <c r="L10" s="13">
        <v>0.75</v>
      </c>
      <c r="M10" s="13">
        <f t="shared" si="2"/>
        <v>0.75</v>
      </c>
    </row>
    <row r="11" spans="1:13" ht="12.75">
      <c r="A11" s="81">
        <v>6</v>
      </c>
      <c r="B11" s="80" t="s">
        <v>107</v>
      </c>
      <c r="C11" s="93">
        <v>0</v>
      </c>
      <c r="D11" s="94"/>
      <c r="E11" s="94"/>
      <c r="F11" s="82">
        <v>2001.6</v>
      </c>
      <c r="G11" s="82">
        <v>45.7</v>
      </c>
      <c r="H11" s="82">
        <v>0</v>
      </c>
      <c r="I11" s="95">
        <f t="shared" si="0"/>
        <v>1955.8999999999999</v>
      </c>
      <c r="J11" s="96">
        <f t="shared" si="1"/>
        <v>0</v>
      </c>
      <c r="K11" s="97">
        <v>1</v>
      </c>
      <c r="L11" s="13">
        <v>0.75</v>
      </c>
      <c r="M11" s="13">
        <f t="shared" si="2"/>
        <v>0.75</v>
      </c>
    </row>
    <row r="12" spans="1:13" ht="12.75">
      <c r="A12" s="81">
        <v>7</v>
      </c>
      <c r="B12" s="80" t="s">
        <v>108</v>
      </c>
      <c r="C12" s="93">
        <v>0</v>
      </c>
      <c r="D12" s="94"/>
      <c r="E12" s="94"/>
      <c r="F12" s="82">
        <v>1872.8</v>
      </c>
      <c r="G12" s="82">
        <v>45.6</v>
      </c>
      <c r="H12" s="82">
        <v>0</v>
      </c>
      <c r="I12" s="95">
        <f t="shared" si="0"/>
        <v>1827.2</v>
      </c>
      <c r="J12" s="96">
        <f t="shared" si="1"/>
        <v>0</v>
      </c>
      <c r="K12" s="97">
        <v>1</v>
      </c>
      <c r="L12" s="13">
        <v>0.75</v>
      </c>
      <c r="M12" s="13">
        <f t="shared" si="2"/>
        <v>0.75</v>
      </c>
    </row>
    <row r="13" spans="1:13" ht="12.75">
      <c r="A13" s="81">
        <v>8</v>
      </c>
      <c r="B13" s="80" t="s">
        <v>109</v>
      </c>
      <c r="C13" s="93">
        <v>0</v>
      </c>
      <c r="D13" s="94"/>
      <c r="E13" s="94"/>
      <c r="F13" s="82">
        <v>19734.7</v>
      </c>
      <c r="G13" s="82">
        <v>613.1</v>
      </c>
      <c r="H13" s="82">
        <v>300</v>
      </c>
      <c r="I13" s="95">
        <f t="shared" si="0"/>
        <v>18821.600000000002</v>
      </c>
      <c r="J13" s="96">
        <f t="shared" si="1"/>
        <v>0</v>
      </c>
      <c r="K13" s="97">
        <v>1</v>
      </c>
      <c r="L13" s="13">
        <v>0.75</v>
      </c>
      <c r="M13" s="13">
        <f t="shared" si="2"/>
        <v>0.75</v>
      </c>
    </row>
    <row r="14" spans="1:13" ht="12.75">
      <c r="A14" s="81">
        <v>9</v>
      </c>
      <c r="B14" s="80" t="s">
        <v>110</v>
      </c>
      <c r="C14" s="93">
        <v>0</v>
      </c>
      <c r="D14" s="94"/>
      <c r="E14" s="94"/>
      <c r="F14" s="82">
        <v>2690.2</v>
      </c>
      <c r="G14" s="82">
        <v>92</v>
      </c>
      <c r="H14" s="82">
        <v>0</v>
      </c>
      <c r="I14" s="95">
        <f t="shared" si="0"/>
        <v>2598.2</v>
      </c>
      <c r="J14" s="96">
        <f t="shared" si="1"/>
        <v>0</v>
      </c>
      <c r="K14" s="97">
        <v>1</v>
      </c>
      <c r="L14" s="13">
        <v>0.75</v>
      </c>
      <c r="M14" s="13">
        <f t="shared" si="2"/>
        <v>0.75</v>
      </c>
    </row>
    <row r="15" spans="1:13" ht="12.75">
      <c r="A15" s="81">
        <v>10</v>
      </c>
      <c r="B15" s="80" t="s">
        <v>111</v>
      </c>
      <c r="C15" s="93">
        <v>0</v>
      </c>
      <c r="D15" s="94"/>
      <c r="E15" s="94"/>
      <c r="F15" s="82">
        <v>2258.9</v>
      </c>
      <c r="G15" s="82">
        <v>92</v>
      </c>
      <c r="H15" s="82">
        <v>0</v>
      </c>
      <c r="I15" s="95">
        <f t="shared" si="0"/>
        <v>2166.9</v>
      </c>
      <c r="J15" s="96">
        <f t="shared" si="1"/>
        <v>0</v>
      </c>
      <c r="K15" s="97">
        <v>1</v>
      </c>
      <c r="L15" s="13">
        <v>0.75</v>
      </c>
      <c r="M15" s="13">
        <f t="shared" si="2"/>
        <v>0.75</v>
      </c>
    </row>
    <row r="16" spans="1:13" ht="12.75">
      <c r="A16" s="81">
        <v>11</v>
      </c>
      <c r="B16" s="80" t="s">
        <v>112</v>
      </c>
      <c r="C16" s="93">
        <v>0</v>
      </c>
      <c r="D16" s="94"/>
      <c r="E16" s="94"/>
      <c r="F16" s="82">
        <v>4431.9</v>
      </c>
      <c r="G16" s="82">
        <v>92</v>
      </c>
      <c r="H16" s="82">
        <v>0</v>
      </c>
      <c r="I16" s="95">
        <f t="shared" si="0"/>
        <v>4339.9</v>
      </c>
      <c r="J16" s="96">
        <f t="shared" si="1"/>
        <v>0</v>
      </c>
      <c r="K16" s="97">
        <v>1</v>
      </c>
      <c r="L16" s="13">
        <v>0.75</v>
      </c>
      <c r="M16" s="13">
        <f t="shared" si="2"/>
        <v>0.75</v>
      </c>
    </row>
    <row r="17" spans="1:13" ht="12.75">
      <c r="A17" s="81">
        <v>12</v>
      </c>
      <c r="B17" s="80" t="s">
        <v>113</v>
      </c>
      <c r="C17" s="93">
        <v>0</v>
      </c>
      <c r="D17" s="94"/>
      <c r="E17" s="94"/>
      <c r="F17" s="82">
        <v>1936.5</v>
      </c>
      <c r="G17" s="82">
        <v>45.6</v>
      </c>
      <c r="H17" s="82">
        <v>0</v>
      </c>
      <c r="I17" s="95">
        <f t="shared" si="0"/>
        <v>1890.9</v>
      </c>
      <c r="J17" s="96">
        <f t="shared" si="1"/>
        <v>0</v>
      </c>
      <c r="K17" s="97">
        <v>1</v>
      </c>
      <c r="L17" s="13">
        <v>0.75</v>
      </c>
      <c r="M17" s="13">
        <f t="shared" si="2"/>
        <v>0.75</v>
      </c>
    </row>
    <row r="18" spans="1:13" ht="12.75">
      <c r="A18" s="81">
        <v>13</v>
      </c>
      <c r="B18" s="80" t="s">
        <v>114</v>
      </c>
      <c r="C18" s="93">
        <v>0</v>
      </c>
      <c r="D18" s="94"/>
      <c r="E18" s="94"/>
      <c r="F18" s="82">
        <v>2237.1</v>
      </c>
      <c r="G18" s="82">
        <v>92</v>
      </c>
      <c r="H18" s="82">
        <v>0</v>
      </c>
      <c r="I18" s="95">
        <f t="shared" si="0"/>
        <v>2145.1</v>
      </c>
      <c r="J18" s="96">
        <f t="shared" si="1"/>
        <v>0</v>
      </c>
      <c r="K18" s="97">
        <v>1</v>
      </c>
      <c r="L18" s="13">
        <v>0.75</v>
      </c>
      <c r="M18" s="13">
        <f t="shared" si="2"/>
        <v>0.75</v>
      </c>
    </row>
    <row r="19" spans="1:13" ht="12.75">
      <c r="A19" s="81">
        <v>14</v>
      </c>
      <c r="B19" s="80" t="s">
        <v>115</v>
      </c>
      <c r="C19" s="93">
        <v>0</v>
      </c>
      <c r="D19" s="94"/>
      <c r="E19" s="94"/>
      <c r="F19" s="82">
        <v>2057</v>
      </c>
      <c r="G19" s="82">
        <v>47</v>
      </c>
      <c r="H19" s="82">
        <v>0</v>
      </c>
      <c r="I19" s="95">
        <f t="shared" si="0"/>
        <v>2010</v>
      </c>
      <c r="J19" s="96">
        <f t="shared" si="1"/>
        <v>0</v>
      </c>
      <c r="K19" s="97">
        <v>1</v>
      </c>
      <c r="L19" s="13">
        <v>0.75</v>
      </c>
      <c r="M19" s="13">
        <f t="shared" si="2"/>
        <v>0.75</v>
      </c>
    </row>
    <row r="20" spans="1:13" ht="12.75">
      <c r="A20" s="81">
        <v>15</v>
      </c>
      <c r="B20" s="80" t="s">
        <v>116</v>
      </c>
      <c r="C20" s="93">
        <v>0</v>
      </c>
      <c r="D20" s="94"/>
      <c r="E20" s="94"/>
      <c r="F20" s="82">
        <v>1687.5</v>
      </c>
      <c r="G20" s="82">
        <v>45.6</v>
      </c>
      <c r="H20" s="82">
        <v>0</v>
      </c>
      <c r="I20" s="95">
        <f t="shared" si="0"/>
        <v>1641.9</v>
      </c>
      <c r="J20" s="96">
        <f t="shared" si="1"/>
        <v>0</v>
      </c>
      <c r="K20" s="97">
        <v>1</v>
      </c>
      <c r="L20" s="13">
        <v>0.75</v>
      </c>
      <c r="M20" s="13">
        <f t="shared" si="2"/>
        <v>0.75</v>
      </c>
    </row>
    <row r="21" spans="1:13" ht="12.75">
      <c r="A21" s="81">
        <v>16</v>
      </c>
      <c r="B21" s="80" t="s">
        <v>117</v>
      </c>
      <c r="C21" s="93">
        <v>0</v>
      </c>
      <c r="D21" s="94"/>
      <c r="E21" s="94"/>
      <c r="F21" s="82">
        <v>1531.4</v>
      </c>
      <c r="G21" s="82">
        <v>45.6</v>
      </c>
      <c r="H21" s="82">
        <v>0</v>
      </c>
      <c r="I21" s="95">
        <f t="shared" si="0"/>
        <v>1485.8000000000002</v>
      </c>
      <c r="J21" s="96">
        <f t="shared" si="1"/>
        <v>0</v>
      </c>
      <c r="K21" s="97">
        <v>1</v>
      </c>
      <c r="L21" s="13">
        <v>0.75</v>
      </c>
      <c r="M21" s="13">
        <f t="shared" si="2"/>
        <v>0.75</v>
      </c>
    </row>
    <row r="22" spans="1:13" ht="12.75">
      <c r="A22" s="81">
        <v>17</v>
      </c>
      <c r="B22" s="80" t="s">
        <v>118</v>
      </c>
      <c r="C22" s="93">
        <v>0</v>
      </c>
      <c r="D22" s="94"/>
      <c r="E22" s="94"/>
      <c r="F22" s="82">
        <v>1928.3</v>
      </c>
      <c r="G22" s="82">
        <v>85</v>
      </c>
      <c r="H22" s="82">
        <v>0</v>
      </c>
      <c r="I22" s="95">
        <f t="shared" si="0"/>
        <v>1843.3</v>
      </c>
      <c r="J22" s="96">
        <f t="shared" si="1"/>
        <v>0</v>
      </c>
      <c r="K22" s="97">
        <v>1</v>
      </c>
      <c r="L22" s="13">
        <v>0.75</v>
      </c>
      <c r="M22" s="13">
        <f t="shared" si="2"/>
        <v>0.75</v>
      </c>
    </row>
    <row r="23" spans="1:13" ht="12.75">
      <c r="A23" s="81">
        <v>18</v>
      </c>
      <c r="B23" s="80" t="s">
        <v>119</v>
      </c>
      <c r="C23" s="93">
        <v>0</v>
      </c>
      <c r="D23" s="94"/>
      <c r="E23" s="94"/>
      <c r="F23" s="82">
        <v>1575.4</v>
      </c>
      <c r="G23" s="82">
        <v>45.6</v>
      </c>
      <c r="H23" s="82">
        <v>0</v>
      </c>
      <c r="I23" s="95">
        <f t="shared" si="0"/>
        <v>1529.8000000000002</v>
      </c>
      <c r="J23" s="96">
        <f t="shared" si="1"/>
        <v>0</v>
      </c>
      <c r="K23" s="97">
        <v>1</v>
      </c>
      <c r="L23" s="13">
        <v>0.75</v>
      </c>
      <c r="M23" s="13">
        <f t="shared" si="2"/>
        <v>0.75</v>
      </c>
    </row>
    <row r="24" spans="1:13" ht="12.75">
      <c r="A24" s="81">
        <v>19</v>
      </c>
      <c r="B24" s="80" t="s">
        <v>120</v>
      </c>
      <c r="C24" s="93">
        <v>0</v>
      </c>
      <c r="D24" s="94"/>
      <c r="E24" s="94"/>
      <c r="F24" s="82">
        <v>2367</v>
      </c>
      <c r="G24" s="82">
        <v>92</v>
      </c>
      <c r="H24" s="82">
        <v>0</v>
      </c>
      <c r="I24" s="95">
        <f t="shared" si="0"/>
        <v>2275</v>
      </c>
      <c r="J24" s="96">
        <f t="shared" si="1"/>
        <v>0</v>
      </c>
      <c r="K24" s="97">
        <v>1</v>
      </c>
      <c r="L24" s="13">
        <v>0.75</v>
      </c>
      <c r="M24" s="13">
        <f t="shared" si="2"/>
        <v>0.75</v>
      </c>
    </row>
    <row r="25" spans="1:13" ht="11.25">
      <c r="A25" s="81">
        <v>20</v>
      </c>
      <c r="B25" s="23"/>
      <c r="C25" s="93"/>
      <c r="D25" s="94"/>
      <c r="E25" s="94"/>
      <c r="F25" s="82"/>
      <c r="G25" s="82"/>
      <c r="H25" s="82"/>
      <c r="I25" s="95">
        <f t="shared" si="0"/>
        <v>0</v>
      </c>
      <c r="J25" s="96" t="e">
        <f t="shared" si="1"/>
        <v>#DIV/0!</v>
      </c>
      <c r="K25" s="97"/>
      <c r="L25" s="13">
        <v>0.75</v>
      </c>
      <c r="M25" s="13">
        <f t="shared" si="2"/>
        <v>0</v>
      </c>
    </row>
    <row r="26" spans="1:13" ht="11.25">
      <c r="A26" s="81">
        <v>21</v>
      </c>
      <c r="B26" s="23"/>
      <c r="C26" s="93"/>
      <c r="D26" s="94"/>
      <c r="E26" s="94"/>
      <c r="F26" s="82"/>
      <c r="G26" s="82"/>
      <c r="H26" s="82"/>
      <c r="I26" s="95">
        <f t="shared" si="0"/>
        <v>0</v>
      </c>
      <c r="J26" s="96" t="e">
        <f t="shared" si="1"/>
        <v>#DIV/0!</v>
      </c>
      <c r="K26" s="97"/>
      <c r="L26" s="13">
        <v>0.75</v>
      </c>
      <c r="M26" s="13">
        <f t="shared" si="2"/>
        <v>0</v>
      </c>
    </row>
    <row r="27" spans="1:13" ht="11.25">
      <c r="A27" s="81">
        <v>22</v>
      </c>
      <c r="B27" s="23"/>
      <c r="C27" s="93"/>
      <c r="D27" s="98"/>
      <c r="E27" s="98"/>
      <c r="F27" s="85"/>
      <c r="G27" s="85"/>
      <c r="H27" s="85"/>
      <c r="I27" s="95">
        <f t="shared" si="0"/>
        <v>0</v>
      </c>
      <c r="J27" s="96" t="e">
        <f t="shared" si="1"/>
        <v>#DIV/0!</v>
      </c>
      <c r="K27" s="97"/>
      <c r="L27" s="13">
        <v>0.75</v>
      </c>
      <c r="M27" s="13">
        <f t="shared" si="2"/>
        <v>0</v>
      </c>
    </row>
    <row r="28" spans="1:13" ht="11.25">
      <c r="A28" s="81">
        <v>23</v>
      </c>
      <c r="B28" s="23"/>
      <c r="C28" s="93"/>
      <c r="D28" s="98"/>
      <c r="E28" s="98"/>
      <c r="F28" s="85"/>
      <c r="G28" s="85"/>
      <c r="H28" s="85"/>
      <c r="I28" s="95">
        <f t="shared" si="0"/>
        <v>0</v>
      </c>
      <c r="J28" s="96" t="e">
        <f t="shared" si="1"/>
        <v>#DIV/0!</v>
      </c>
      <c r="K28" s="97"/>
      <c r="L28" s="13">
        <v>0.75</v>
      </c>
      <c r="M28" s="13">
        <f t="shared" si="2"/>
        <v>0</v>
      </c>
    </row>
    <row r="29" spans="1:13" ht="11.25">
      <c r="A29" s="81">
        <v>24</v>
      </c>
      <c r="B29" s="23"/>
      <c r="C29" s="93"/>
      <c r="D29" s="98"/>
      <c r="E29" s="98"/>
      <c r="F29" s="85"/>
      <c r="G29" s="85"/>
      <c r="H29" s="85"/>
      <c r="I29" s="95">
        <f t="shared" si="0"/>
        <v>0</v>
      </c>
      <c r="J29" s="96" t="e">
        <f t="shared" si="1"/>
        <v>#DIV/0!</v>
      </c>
      <c r="K29" s="97"/>
      <c r="L29" s="13">
        <v>0.75</v>
      </c>
      <c r="M29" s="13">
        <f t="shared" si="2"/>
        <v>0</v>
      </c>
    </row>
    <row r="30" spans="1:13" ht="11.25">
      <c r="A30" s="119" t="s">
        <v>27</v>
      </c>
      <c r="B30" s="119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58464.00000000001</v>
      </c>
      <c r="G30" s="12">
        <f t="shared" si="3"/>
        <v>1799.8999999999996</v>
      </c>
      <c r="H30" s="12">
        <f t="shared" si="3"/>
        <v>300</v>
      </c>
      <c r="I30" s="12">
        <f t="shared" si="3"/>
        <v>56364.10000000001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G21" sqref="G2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29" t="s">
        <v>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0" t="s">
        <v>0</v>
      </c>
      <c r="B3" s="127" t="s">
        <v>64</v>
      </c>
      <c r="C3" s="21" t="s">
        <v>84</v>
      </c>
      <c r="D3" s="25" t="s">
        <v>131</v>
      </c>
      <c r="E3" s="25" t="s">
        <v>129</v>
      </c>
      <c r="F3" s="25" t="s">
        <v>130</v>
      </c>
      <c r="G3" s="41" t="s">
        <v>95</v>
      </c>
      <c r="H3" s="5" t="s">
        <v>11</v>
      </c>
      <c r="I3" s="121" t="s">
        <v>1</v>
      </c>
      <c r="J3" s="121" t="s">
        <v>2</v>
      </c>
      <c r="K3" s="5" t="s">
        <v>3</v>
      </c>
    </row>
    <row r="4" spans="1:11" s="10" customFormat="1" ht="37.5" customHeight="1">
      <c r="A4" s="120"/>
      <c r="B4" s="127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3"/>
      <c r="J4" s="123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1">
        <v>1</v>
      </c>
      <c r="B6" s="79" t="s">
        <v>102</v>
      </c>
      <c r="C6" s="82">
        <v>0</v>
      </c>
      <c r="D6" s="82">
        <v>2499.8</v>
      </c>
      <c r="E6" s="82">
        <v>92</v>
      </c>
      <c r="F6" s="82">
        <v>0</v>
      </c>
      <c r="G6" s="82">
        <f>D6-E6-F6</f>
        <v>2407.8</v>
      </c>
      <c r="H6" s="99">
        <f aca="true" t="shared" si="0" ref="H6:H29">C6/G6*100</f>
        <v>0</v>
      </c>
      <c r="I6" s="84">
        <v>1</v>
      </c>
      <c r="J6" s="13">
        <v>0.75</v>
      </c>
      <c r="K6" s="13">
        <f aca="true" t="shared" si="1" ref="K6:K29">I6*J6</f>
        <v>0.75</v>
      </c>
    </row>
    <row r="7" spans="1:11" ht="12.75">
      <c r="A7" s="81">
        <v>2</v>
      </c>
      <c r="B7" s="80" t="s">
        <v>103</v>
      </c>
      <c r="C7" s="82">
        <v>0</v>
      </c>
      <c r="D7" s="82">
        <v>1943.9</v>
      </c>
      <c r="E7" s="82">
        <v>45.7</v>
      </c>
      <c r="F7" s="82">
        <v>0</v>
      </c>
      <c r="G7" s="82">
        <f aca="true" t="shared" si="2" ref="G7:G29">D7-E7-F7</f>
        <v>1898.2</v>
      </c>
      <c r="H7" s="99">
        <f t="shared" si="0"/>
        <v>0</v>
      </c>
      <c r="I7" s="84">
        <v>1</v>
      </c>
      <c r="J7" s="13">
        <v>0.75</v>
      </c>
      <c r="K7" s="13">
        <f t="shared" si="1"/>
        <v>0.75</v>
      </c>
    </row>
    <row r="8" spans="1:11" ht="12.75">
      <c r="A8" s="81">
        <v>3</v>
      </c>
      <c r="B8" s="80" t="s">
        <v>104</v>
      </c>
      <c r="C8" s="82">
        <v>0</v>
      </c>
      <c r="D8" s="82">
        <v>2231.5</v>
      </c>
      <c r="E8" s="82">
        <v>92</v>
      </c>
      <c r="F8" s="82">
        <v>0</v>
      </c>
      <c r="G8" s="82">
        <f t="shared" si="2"/>
        <v>2139.5</v>
      </c>
      <c r="H8" s="99">
        <f t="shared" si="0"/>
        <v>0</v>
      </c>
      <c r="I8" s="84">
        <v>1</v>
      </c>
      <c r="J8" s="13">
        <v>0.75</v>
      </c>
      <c r="K8" s="13">
        <f t="shared" si="1"/>
        <v>0.75</v>
      </c>
    </row>
    <row r="9" spans="1:11" ht="12.75">
      <c r="A9" s="81">
        <v>4</v>
      </c>
      <c r="B9" s="80" t="s">
        <v>105</v>
      </c>
      <c r="C9" s="82">
        <v>0</v>
      </c>
      <c r="D9" s="82">
        <v>1668.2</v>
      </c>
      <c r="E9" s="82">
        <v>45.7</v>
      </c>
      <c r="F9" s="82">
        <v>0</v>
      </c>
      <c r="G9" s="82">
        <f t="shared" si="2"/>
        <v>1622.5</v>
      </c>
      <c r="H9" s="99">
        <f t="shared" si="0"/>
        <v>0</v>
      </c>
      <c r="I9" s="84">
        <v>1</v>
      </c>
      <c r="J9" s="13">
        <v>0.75</v>
      </c>
      <c r="K9" s="13">
        <f t="shared" si="1"/>
        <v>0.75</v>
      </c>
    </row>
    <row r="10" spans="1:11" ht="12.75">
      <c r="A10" s="81">
        <v>5</v>
      </c>
      <c r="B10" s="80" t="s">
        <v>106</v>
      </c>
      <c r="C10" s="82">
        <v>0</v>
      </c>
      <c r="D10" s="82">
        <v>1810.3</v>
      </c>
      <c r="E10" s="82">
        <v>45.7</v>
      </c>
      <c r="F10" s="82">
        <v>0</v>
      </c>
      <c r="G10" s="82">
        <f t="shared" si="2"/>
        <v>1764.6</v>
      </c>
      <c r="H10" s="99">
        <f t="shared" si="0"/>
        <v>0</v>
      </c>
      <c r="I10" s="84">
        <v>1</v>
      </c>
      <c r="J10" s="13">
        <v>0.75</v>
      </c>
      <c r="K10" s="13">
        <f t="shared" si="1"/>
        <v>0.75</v>
      </c>
    </row>
    <row r="11" spans="1:11" ht="12.75">
      <c r="A11" s="81">
        <v>6</v>
      </c>
      <c r="B11" s="80" t="s">
        <v>107</v>
      </c>
      <c r="C11" s="82">
        <v>0</v>
      </c>
      <c r="D11" s="82">
        <v>2001.6</v>
      </c>
      <c r="E11" s="82">
        <v>45.7</v>
      </c>
      <c r="F11" s="82">
        <v>0</v>
      </c>
      <c r="G11" s="82">
        <f t="shared" si="2"/>
        <v>1955.8999999999999</v>
      </c>
      <c r="H11" s="99">
        <f t="shared" si="0"/>
        <v>0</v>
      </c>
      <c r="I11" s="84">
        <v>1</v>
      </c>
      <c r="J11" s="13">
        <v>0.75</v>
      </c>
      <c r="K11" s="13">
        <f t="shared" si="1"/>
        <v>0.75</v>
      </c>
    </row>
    <row r="12" spans="1:11" ht="12.75">
      <c r="A12" s="81">
        <v>7</v>
      </c>
      <c r="B12" s="80" t="s">
        <v>108</v>
      </c>
      <c r="C12" s="82">
        <v>0</v>
      </c>
      <c r="D12" s="82">
        <v>1872.8</v>
      </c>
      <c r="E12" s="82">
        <v>45.6</v>
      </c>
      <c r="F12" s="82">
        <v>0</v>
      </c>
      <c r="G12" s="82">
        <f t="shared" si="2"/>
        <v>1827.2</v>
      </c>
      <c r="H12" s="99">
        <f t="shared" si="0"/>
        <v>0</v>
      </c>
      <c r="I12" s="84">
        <v>1</v>
      </c>
      <c r="J12" s="13">
        <v>0.75</v>
      </c>
      <c r="K12" s="13">
        <f t="shared" si="1"/>
        <v>0.75</v>
      </c>
    </row>
    <row r="13" spans="1:11" ht="12.75">
      <c r="A13" s="81">
        <v>8</v>
      </c>
      <c r="B13" s="80" t="s">
        <v>109</v>
      </c>
      <c r="C13" s="82">
        <v>0</v>
      </c>
      <c r="D13" s="82">
        <v>19734.7</v>
      </c>
      <c r="E13" s="82">
        <v>613.1</v>
      </c>
      <c r="F13" s="82">
        <v>300</v>
      </c>
      <c r="G13" s="82">
        <f t="shared" si="2"/>
        <v>18821.600000000002</v>
      </c>
      <c r="H13" s="99">
        <f t="shared" si="0"/>
        <v>0</v>
      </c>
      <c r="I13" s="84">
        <v>1</v>
      </c>
      <c r="J13" s="13">
        <v>0.75</v>
      </c>
      <c r="K13" s="13">
        <f t="shared" si="1"/>
        <v>0.75</v>
      </c>
    </row>
    <row r="14" spans="1:11" ht="12.75">
      <c r="A14" s="81">
        <v>9</v>
      </c>
      <c r="B14" s="80" t="s">
        <v>110</v>
      </c>
      <c r="C14" s="82">
        <v>0</v>
      </c>
      <c r="D14" s="82">
        <v>2690.2</v>
      </c>
      <c r="E14" s="82">
        <v>92</v>
      </c>
      <c r="F14" s="82">
        <v>0</v>
      </c>
      <c r="G14" s="82">
        <f t="shared" si="2"/>
        <v>2598.2</v>
      </c>
      <c r="H14" s="99">
        <f t="shared" si="0"/>
        <v>0</v>
      </c>
      <c r="I14" s="84">
        <v>1</v>
      </c>
      <c r="J14" s="13">
        <v>0.75</v>
      </c>
      <c r="K14" s="13">
        <f t="shared" si="1"/>
        <v>0.75</v>
      </c>
    </row>
    <row r="15" spans="1:11" ht="12.75">
      <c r="A15" s="81">
        <v>10</v>
      </c>
      <c r="B15" s="80" t="s">
        <v>111</v>
      </c>
      <c r="C15" s="82">
        <v>0</v>
      </c>
      <c r="D15" s="82">
        <v>2258.9</v>
      </c>
      <c r="E15" s="82">
        <v>92</v>
      </c>
      <c r="F15" s="82">
        <v>0</v>
      </c>
      <c r="G15" s="82">
        <f t="shared" si="2"/>
        <v>2166.9</v>
      </c>
      <c r="H15" s="99">
        <f t="shared" si="0"/>
        <v>0</v>
      </c>
      <c r="I15" s="84">
        <v>1</v>
      </c>
      <c r="J15" s="13">
        <v>0.75</v>
      </c>
      <c r="K15" s="13">
        <f t="shared" si="1"/>
        <v>0.75</v>
      </c>
    </row>
    <row r="16" spans="1:11" ht="12.75">
      <c r="A16" s="81">
        <v>11</v>
      </c>
      <c r="B16" s="80" t="s">
        <v>112</v>
      </c>
      <c r="C16" s="82">
        <v>0</v>
      </c>
      <c r="D16" s="82">
        <v>4431.9</v>
      </c>
      <c r="E16" s="82">
        <v>92</v>
      </c>
      <c r="F16" s="82">
        <v>0</v>
      </c>
      <c r="G16" s="82">
        <f t="shared" si="2"/>
        <v>4339.9</v>
      </c>
      <c r="H16" s="99">
        <f t="shared" si="0"/>
        <v>0</v>
      </c>
      <c r="I16" s="84">
        <v>1</v>
      </c>
      <c r="J16" s="13">
        <v>0.75</v>
      </c>
      <c r="K16" s="13">
        <f t="shared" si="1"/>
        <v>0.75</v>
      </c>
    </row>
    <row r="17" spans="1:11" ht="12.75">
      <c r="A17" s="81">
        <v>12</v>
      </c>
      <c r="B17" s="80" t="s">
        <v>113</v>
      </c>
      <c r="C17" s="82">
        <v>0</v>
      </c>
      <c r="D17" s="82">
        <v>1936.5</v>
      </c>
      <c r="E17" s="82">
        <v>45.6</v>
      </c>
      <c r="F17" s="82">
        <v>0</v>
      </c>
      <c r="G17" s="82">
        <f t="shared" si="2"/>
        <v>1890.9</v>
      </c>
      <c r="H17" s="99">
        <f t="shared" si="0"/>
        <v>0</v>
      </c>
      <c r="I17" s="84">
        <v>1</v>
      </c>
      <c r="J17" s="13">
        <v>0.75</v>
      </c>
      <c r="K17" s="13">
        <f t="shared" si="1"/>
        <v>0.75</v>
      </c>
    </row>
    <row r="18" spans="1:11" ht="12.75">
      <c r="A18" s="81">
        <v>13</v>
      </c>
      <c r="B18" s="80" t="s">
        <v>114</v>
      </c>
      <c r="C18" s="82">
        <v>0</v>
      </c>
      <c r="D18" s="82">
        <v>2237.1</v>
      </c>
      <c r="E18" s="82">
        <v>92</v>
      </c>
      <c r="F18" s="82">
        <v>0</v>
      </c>
      <c r="G18" s="82">
        <f t="shared" si="2"/>
        <v>2145.1</v>
      </c>
      <c r="H18" s="99">
        <f t="shared" si="0"/>
        <v>0</v>
      </c>
      <c r="I18" s="84">
        <v>1</v>
      </c>
      <c r="J18" s="13">
        <v>0.75</v>
      </c>
      <c r="K18" s="13">
        <f t="shared" si="1"/>
        <v>0.75</v>
      </c>
    </row>
    <row r="19" spans="1:11" ht="12.75">
      <c r="A19" s="81">
        <v>14</v>
      </c>
      <c r="B19" s="80" t="s">
        <v>115</v>
      </c>
      <c r="C19" s="82">
        <v>0</v>
      </c>
      <c r="D19" s="82">
        <v>2057</v>
      </c>
      <c r="E19" s="82">
        <v>47</v>
      </c>
      <c r="F19" s="82">
        <v>0</v>
      </c>
      <c r="G19" s="82">
        <f t="shared" si="2"/>
        <v>2010</v>
      </c>
      <c r="H19" s="99">
        <f t="shared" si="0"/>
        <v>0</v>
      </c>
      <c r="I19" s="84">
        <v>1</v>
      </c>
      <c r="J19" s="13">
        <v>0.75</v>
      </c>
      <c r="K19" s="13">
        <f t="shared" si="1"/>
        <v>0.75</v>
      </c>
    </row>
    <row r="20" spans="1:11" ht="12.75">
      <c r="A20" s="81">
        <v>15</v>
      </c>
      <c r="B20" s="80" t="s">
        <v>116</v>
      </c>
      <c r="C20" s="82">
        <v>0</v>
      </c>
      <c r="D20" s="82">
        <v>1687.5</v>
      </c>
      <c r="E20" s="82">
        <v>45.6</v>
      </c>
      <c r="F20" s="82">
        <v>0</v>
      </c>
      <c r="G20" s="82">
        <f t="shared" si="2"/>
        <v>1641.9</v>
      </c>
      <c r="H20" s="99">
        <f t="shared" si="0"/>
        <v>0</v>
      </c>
      <c r="I20" s="84">
        <v>1</v>
      </c>
      <c r="J20" s="13">
        <v>0.75</v>
      </c>
      <c r="K20" s="13">
        <f t="shared" si="1"/>
        <v>0.75</v>
      </c>
    </row>
    <row r="21" spans="1:11" ht="12.75">
      <c r="A21" s="81">
        <v>16</v>
      </c>
      <c r="B21" s="80" t="s">
        <v>117</v>
      </c>
      <c r="C21" s="82">
        <v>0</v>
      </c>
      <c r="D21" s="82">
        <v>1531.4</v>
      </c>
      <c r="E21" s="82">
        <v>45.6</v>
      </c>
      <c r="F21" s="82">
        <v>0</v>
      </c>
      <c r="G21" s="82">
        <f t="shared" si="2"/>
        <v>1485.8000000000002</v>
      </c>
      <c r="H21" s="99">
        <f t="shared" si="0"/>
        <v>0</v>
      </c>
      <c r="I21" s="84">
        <v>1</v>
      </c>
      <c r="J21" s="13">
        <v>0.75</v>
      </c>
      <c r="K21" s="13">
        <f t="shared" si="1"/>
        <v>0.75</v>
      </c>
    </row>
    <row r="22" spans="1:11" ht="12.75">
      <c r="A22" s="81">
        <v>17</v>
      </c>
      <c r="B22" s="80" t="s">
        <v>118</v>
      </c>
      <c r="C22" s="82">
        <v>0</v>
      </c>
      <c r="D22" s="82">
        <v>1928.3</v>
      </c>
      <c r="E22" s="82">
        <v>85</v>
      </c>
      <c r="F22" s="82">
        <v>0</v>
      </c>
      <c r="G22" s="82">
        <f t="shared" si="2"/>
        <v>1843.3</v>
      </c>
      <c r="H22" s="99">
        <f t="shared" si="0"/>
        <v>0</v>
      </c>
      <c r="I22" s="84">
        <v>1</v>
      </c>
      <c r="J22" s="13">
        <v>0.75</v>
      </c>
      <c r="K22" s="13">
        <f t="shared" si="1"/>
        <v>0.75</v>
      </c>
    </row>
    <row r="23" spans="1:11" ht="12.75">
      <c r="A23" s="81">
        <v>18</v>
      </c>
      <c r="B23" s="80" t="s">
        <v>119</v>
      </c>
      <c r="C23" s="82">
        <v>0</v>
      </c>
      <c r="D23" s="82">
        <v>1575.4</v>
      </c>
      <c r="E23" s="82">
        <v>45.6</v>
      </c>
      <c r="F23" s="82">
        <v>0</v>
      </c>
      <c r="G23" s="82">
        <f t="shared" si="2"/>
        <v>1529.8000000000002</v>
      </c>
      <c r="H23" s="99">
        <f t="shared" si="0"/>
        <v>0</v>
      </c>
      <c r="I23" s="84">
        <v>1</v>
      </c>
      <c r="J23" s="13">
        <v>0.75</v>
      </c>
      <c r="K23" s="13">
        <f t="shared" si="1"/>
        <v>0.75</v>
      </c>
    </row>
    <row r="24" spans="1:11" ht="12.75">
      <c r="A24" s="81">
        <v>19</v>
      </c>
      <c r="B24" s="80" t="s">
        <v>120</v>
      </c>
      <c r="C24" s="82">
        <v>0</v>
      </c>
      <c r="D24" s="82">
        <v>2367</v>
      </c>
      <c r="E24" s="82">
        <v>92</v>
      </c>
      <c r="F24" s="82">
        <v>0</v>
      </c>
      <c r="G24" s="82">
        <f t="shared" si="2"/>
        <v>2275</v>
      </c>
      <c r="H24" s="99">
        <f t="shared" si="0"/>
        <v>0</v>
      </c>
      <c r="I24" s="84">
        <v>1</v>
      </c>
      <c r="J24" s="13">
        <v>0.75</v>
      </c>
      <c r="K24" s="13">
        <f t="shared" si="1"/>
        <v>0.75</v>
      </c>
    </row>
    <row r="25" spans="1:11" ht="11.25">
      <c r="A25" s="81">
        <v>20</v>
      </c>
      <c r="B25" s="23"/>
      <c r="C25" s="82"/>
      <c r="D25" s="82"/>
      <c r="E25" s="82"/>
      <c r="F25" s="82"/>
      <c r="G25" s="82">
        <f t="shared" si="2"/>
        <v>0</v>
      </c>
      <c r="H25" s="99" t="e">
        <f t="shared" si="0"/>
        <v>#DIV/0!</v>
      </c>
      <c r="I25" s="84"/>
      <c r="J25" s="13">
        <v>0.75</v>
      </c>
      <c r="K25" s="13">
        <f t="shared" si="1"/>
        <v>0</v>
      </c>
    </row>
    <row r="26" spans="1:11" ht="11.25">
      <c r="A26" s="81">
        <v>21</v>
      </c>
      <c r="B26" s="23"/>
      <c r="C26" s="82"/>
      <c r="D26" s="82"/>
      <c r="E26" s="82"/>
      <c r="F26" s="82"/>
      <c r="G26" s="82">
        <f t="shared" si="2"/>
        <v>0</v>
      </c>
      <c r="H26" s="99" t="e">
        <f t="shared" si="0"/>
        <v>#DIV/0!</v>
      </c>
      <c r="I26" s="84"/>
      <c r="J26" s="13">
        <v>0.75</v>
      </c>
      <c r="K26" s="13">
        <f t="shared" si="1"/>
        <v>0</v>
      </c>
    </row>
    <row r="27" spans="1:11" ht="11.25">
      <c r="A27" s="81">
        <v>22</v>
      </c>
      <c r="B27" s="23"/>
      <c r="C27" s="93"/>
      <c r="D27" s="85"/>
      <c r="E27" s="85"/>
      <c r="F27" s="85"/>
      <c r="G27" s="82">
        <f t="shared" si="2"/>
        <v>0</v>
      </c>
      <c r="H27" s="99" t="e">
        <f t="shared" si="0"/>
        <v>#DIV/0!</v>
      </c>
      <c r="I27" s="84"/>
      <c r="J27" s="13">
        <v>0.75</v>
      </c>
      <c r="K27" s="13">
        <f t="shared" si="1"/>
        <v>0</v>
      </c>
    </row>
    <row r="28" spans="1:11" ht="11.25">
      <c r="A28" s="81">
        <v>23</v>
      </c>
      <c r="B28" s="23"/>
      <c r="C28" s="93"/>
      <c r="D28" s="85"/>
      <c r="E28" s="85"/>
      <c r="F28" s="85"/>
      <c r="G28" s="82">
        <f t="shared" si="2"/>
        <v>0</v>
      </c>
      <c r="H28" s="99" t="e">
        <f t="shared" si="0"/>
        <v>#DIV/0!</v>
      </c>
      <c r="I28" s="84"/>
      <c r="J28" s="13">
        <v>0.75</v>
      </c>
      <c r="K28" s="13">
        <f t="shared" si="1"/>
        <v>0</v>
      </c>
    </row>
    <row r="29" spans="1:11" ht="11.25">
      <c r="A29" s="81">
        <v>24</v>
      </c>
      <c r="B29" s="23"/>
      <c r="C29" s="93"/>
      <c r="D29" s="85"/>
      <c r="E29" s="85"/>
      <c r="F29" s="85"/>
      <c r="G29" s="82">
        <f t="shared" si="2"/>
        <v>0</v>
      </c>
      <c r="H29" s="99" t="e">
        <f t="shared" si="0"/>
        <v>#DIV/0!</v>
      </c>
      <c r="I29" s="84"/>
      <c r="J29" s="13">
        <v>0.75</v>
      </c>
      <c r="K29" s="13">
        <f t="shared" si="1"/>
        <v>0</v>
      </c>
    </row>
    <row r="30" spans="1:11" ht="11.25">
      <c r="A30" s="119" t="s">
        <v>19</v>
      </c>
      <c r="B30" s="119"/>
      <c r="C30" s="12">
        <f>SUM(C6:C29)</f>
        <v>0</v>
      </c>
      <c r="D30" s="12">
        <f>SUM(D6:D29)</f>
        <v>58464.00000000001</v>
      </c>
      <c r="E30" s="12">
        <f>SUM(E6:E29)</f>
        <v>1799.8999999999996</v>
      </c>
      <c r="F30" s="12">
        <f>SUM(F6:F29)</f>
        <v>300</v>
      </c>
      <c r="G30" s="12">
        <f>SUM(G6:G29)</f>
        <v>56364.10000000001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2008-05-23T10:57:04Z</cp:lastPrinted>
  <dcterms:created xsi:type="dcterms:W3CDTF">2007-07-17T04:31:37Z</dcterms:created>
  <dcterms:modified xsi:type="dcterms:W3CDTF">2008-08-18T06:36:56Z</dcterms:modified>
  <cp:category/>
  <cp:version/>
  <cp:contentType/>
  <cp:contentStatus/>
</cp:coreProperties>
</file>